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210" windowWidth="18510" windowHeight="7530" firstSheet="6" activeTab="9"/>
  </bookViews>
  <sheets>
    <sheet name="Лист1" sheetId="1" r:id="rId1"/>
    <sheet name="Лист2" sheetId="17" r:id="rId2"/>
    <sheet name="Лист3" sheetId="2" r:id="rId3"/>
    <sheet name="Лист4" sheetId="3" r:id="rId4"/>
    <sheet name="Лист5" sheetId="4" r:id="rId5"/>
    <sheet name="Лист6" sheetId="5" r:id="rId6"/>
    <sheet name="Лист7" sheetId="6" r:id="rId7"/>
    <sheet name="Лист8" sheetId="7" r:id="rId8"/>
    <sheet name="Лист 9" sheetId="18" r:id="rId9"/>
    <sheet name="Лист10" sheetId="8" r:id="rId10"/>
    <sheet name="Лист11" sheetId="9" r:id="rId11"/>
    <sheet name="Лист12" sheetId="19" r:id="rId12"/>
    <sheet name="Лист13" sheetId="10" r:id="rId13"/>
    <sheet name="Лист14" sheetId="11" r:id="rId14"/>
    <sheet name="Лист15" sheetId="12" r:id="rId15"/>
    <sheet name="Лист16" sheetId="13" r:id="rId16"/>
    <sheet name="Лист17" sheetId="14" r:id="rId17"/>
    <sheet name="Лист18" sheetId="15" r:id="rId18"/>
    <sheet name="Лист19" sheetId="16" r:id="rId19"/>
    <sheet name="Лист20" sheetId="24" r:id="rId20"/>
    <sheet name="Лист21" sheetId="20" r:id="rId21"/>
    <sheet name="Лист22" sheetId="25" r:id="rId22"/>
    <sheet name="Лист23" sheetId="21" r:id="rId23"/>
    <sheet name="Лист24" sheetId="22" r:id="rId24"/>
    <sheet name="Лист25" sheetId="23" r:id="rId25"/>
    <sheet name="Лист26" sheetId="26" r:id="rId26"/>
  </sheets>
  <calcPr calcId="145621"/>
</workbook>
</file>

<file path=xl/calcChain.xml><?xml version="1.0" encoding="utf-8"?>
<calcChain xmlns="http://schemas.openxmlformats.org/spreadsheetml/2006/main">
  <c r="D26" i="6" l="1"/>
  <c r="F18" i="8" l="1"/>
  <c r="I137" i="1" l="1"/>
  <c r="I136" i="1"/>
  <c r="I60" i="1"/>
  <c r="I61" i="1" s="1"/>
  <c r="D24" i="17" l="1"/>
  <c r="D14" i="19" l="1"/>
  <c r="F26" i="8" l="1"/>
  <c r="F29" i="8" l="1"/>
  <c r="F14" i="8"/>
  <c r="F12" i="8"/>
  <c r="E11" i="18"/>
  <c r="E13" i="18" s="1"/>
  <c r="E12" i="18"/>
  <c r="E10" i="18"/>
  <c r="D12" i="7"/>
  <c r="D23" i="5"/>
  <c r="E14" i="10" l="1"/>
  <c r="E11" i="16" l="1"/>
  <c r="E11" i="24" l="1"/>
  <c r="E11" i="25" l="1"/>
  <c r="D23" i="21" l="1"/>
  <c r="D23" i="20"/>
  <c r="E9" i="18" l="1"/>
  <c r="G13" i="13" l="1"/>
  <c r="G14" i="13"/>
  <c r="D20" i="15"/>
  <c r="D14" i="14"/>
  <c r="G16" i="13"/>
  <c r="G17" i="13"/>
  <c r="G12" i="13"/>
  <c r="G19" i="13" s="1"/>
  <c r="E13" i="11"/>
  <c r="E12" i="9"/>
  <c r="F18" i="4" l="1"/>
  <c r="G19" i="3"/>
</calcChain>
</file>

<file path=xl/sharedStrings.xml><?xml version="1.0" encoding="utf-8"?>
<sst xmlns="http://schemas.openxmlformats.org/spreadsheetml/2006/main" count="824" uniqueCount="341">
  <si>
    <t>Дата</t>
  </si>
  <si>
    <t>по ОКПО</t>
  </si>
  <si>
    <t>по БК</t>
  </si>
  <si>
    <t>по ОКТМО</t>
  </si>
  <si>
    <t>по ОКЕИ</t>
  </si>
  <si>
    <t>Получатель бюджетных средств:</t>
  </si>
  <si>
    <t>МКОУ АГО "Бакряжская СОШ"</t>
  </si>
  <si>
    <t>Главный распорядительбюджетных средств:</t>
  </si>
  <si>
    <t>Управление образования администрации АГО</t>
  </si>
  <si>
    <t>Единица измерения: рубль</t>
  </si>
  <si>
    <t>Наименование</t>
  </si>
  <si>
    <t>показателя</t>
  </si>
  <si>
    <t>на 2018 год</t>
  </si>
  <si>
    <t>КОСГУ</t>
  </si>
  <si>
    <t>Прочие работы, услуги</t>
  </si>
  <si>
    <t>Заработная плата</t>
  </si>
  <si>
    <t>Начисления на выплаты</t>
  </si>
  <si>
    <t>по оплате труда</t>
  </si>
  <si>
    <t>0220125010</t>
  </si>
  <si>
    <t>Услуги связи</t>
  </si>
  <si>
    <t>Коммунальные услуги</t>
  </si>
  <si>
    <t xml:space="preserve">Работы, услуги по содер- </t>
  </si>
  <si>
    <t>жанию имущества</t>
  </si>
  <si>
    <t>Прочие расходы</t>
  </si>
  <si>
    <t>Увеличение стоимости</t>
  </si>
  <si>
    <t>материальных запасов</t>
  </si>
  <si>
    <t>0220225020</t>
  </si>
  <si>
    <t>0220245400</t>
  </si>
  <si>
    <t>0220345310</t>
  </si>
  <si>
    <t>0220345320</t>
  </si>
  <si>
    <t>основных средств</t>
  </si>
  <si>
    <t>Всего:</t>
  </si>
  <si>
    <t>п/п</t>
  </si>
  <si>
    <t xml:space="preserve">№ </t>
  </si>
  <si>
    <t>Наименование расходов</t>
  </si>
  <si>
    <t>Количество</t>
  </si>
  <si>
    <t>Сумма, руб.</t>
  </si>
  <si>
    <t>ИТОГО:</t>
  </si>
  <si>
    <t>Ведущий бухгалтер                                  Е.И. Дербушева</t>
  </si>
  <si>
    <t>№</t>
  </si>
  <si>
    <t xml:space="preserve">Единица </t>
  </si>
  <si>
    <t>измерения</t>
  </si>
  <si>
    <t>номеров</t>
  </si>
  <si>
    <t xml:space="preserve">Количество </t>
  </si>
  <si>
    <t>платежей</t>
  </si>
  <si>
    <t xml:space="preserve"> в год</t>
  </si>
  <si>
    <t xml:space="preserve">Стоимость </t>
  </si>
  <si>
    <t>за единицу, руб</t>
  </si>
  <si>
    <t>Абонентская плата за номер</t>
  </si>
  <si>
    <t>шт.</t>
  </si>
  <si>
    <t>Оплата сотовой связи по тарифам</t>
  </si>
  <si>
    <t>Услуги подвижной радиосвязи</t>
  </si>
  <si>
    <t>Прочие услуги связи</t>
  </si>
  <si>
    <t>мин.</t>
  </si>
  <si>
    <t>ед./мин.</t>
  </si>
  <si>
    <t>ед.</t>
  </si>
  <si>
    <t xml:space="preserve"> Итого:</t>
  </si>
  <si>
    <t>Вид расходов 244 "Прочая закупка товаров, работ, услуг для муниципальных нужд"</t>
  </si>
  <si>
    <t>Потребление</t>
  </si>
  <si>
    <t>Тариф</t>
  </si>
  <si>
    <t>(стоимость за</t>
  </si>
  <si>
    <t>единицу) руб.</t>
  </si>
  <si>
    <t xml:space="preserve">Сумма, руб. </t>
  </si>
  <si>
    <t>Оплата потребления электроэнергии</t>
  </si>
  <si>
    <t>Оплата потребления воды</t>
  </si>
  <si>
    <t>Оплата вывоза жидких бытовых отходов</t>
  </si>
  <si>
    <t>гКал.</t>
  </si>
  <si>
    <t>кВт/час</t>
  </si>
  <si>
    <t>куб.м</t>
  </si>
  <si>
    <t>1 рейс 5 куб.м</t>
  </si>
  <si>
    <t xml:space="preserve">Договор  </t>
  </si>
  <si>
    <t xml:space="preserve">(№ и дата  </t>
  </si>
  <si>
    <t>заключения)</t>
  </si>
  <si>
    <t>Утверждено</t>
  </si>
  <si>
    <t xml:space="preserve">Техническое обслуживание и ремонт транспорта  (автобус ПАЗ 320538-70,ТО-1,ТО-2,сезонное ТО)     </t>
  </si>
  <si>
    <t>Итого:</t>
  </si>
  <si>
    <t xml:space="preserve">Основание </t>
  </si>
  <si>
    <t>Цена за</t>
  </si>
  <si>
    <t>еденицу, руб</t>
  </si>
  <si>
    <t xml:space="preserve">Реализация плана производственного контроля, в том числе: </t>
  </si>
  <si>
    <t>-приобретение хоз. инвентаря для столовой</t>
  </si>
  <si>
    <t>Приобретение медикаментов, перевязочных средств, в том числе:</t>
  </si>
  <si>
    <t>- вакцина Зонне</t>
  </si>
  <si>
    <t>Приобретение горюче-смазочных материалов, в том числе:</t>
  </si>
  <si>
    <t>-бензин (подвоз)</t>
  </si>
  <si>
    <t>-бензин мероприятия</t>
  </si>
  <si>
    <t>-масло моторное</t>
  </si>
  <si>
    <t>Приобретение строительных, хозяйственных материалов, в том числе:</t>
  </si>
  <si>
    <t>Приобретение канцелярских принадлежностей, в том числе:</t>
  </si>
  <si>
    <t>Приобретение прочих материальных запасов, в том числе:</t>
  </si>
  <si>
    <t>Остаточная стоимость основных средств, руб</t>
  </si>
  <si>
    <t xml:space="preserve">Ставка налога, % </t>
  </si>
  <si>
    <t>Налог на имущество</t>
  </si>
  <si>
    <t>Количество человек</t>
  </si>
  <si>
    <t>Количество        дней</t>
  </si>
  <si>
    <t>Исчислено руб.</t>
  </si>
  <si>
    <t>Стоимость единицы, руб.</t>
  </si>
  <si>
    <t xml:space="preserve">Техническое обслуживание и ремонт оборудования       </t>
  </si>
  <si>
    <t>Прочие услуги</t>
  </si>
  <si>
    <t>0702 0220345320</t>
  </si>
  <si>
    <t>Дополнительное образование (повышение квалификации)</t>
  </si>
  <si>
    <t xml:space="preserve">Специальная оценка условий труда  </t>
  </si>
  <si>
    <t>Медицинский осмотр и освидетельствование работников</t>
  </si>
  <si>
    <t>Приобретение и изготовление печатей, штампов, бланков (аттестаты)</t>
  </si>
  <si>
    <t>Охранные услуги</t>
  </si>
  <si>
    <t>Лабораторно-производственный контроль</t>
  </si>
  <si>
    <t>Техминимум водителей</t>
  </si>
  <si>
    <t>Предрейсовый мед. осмотр</t>
  </si>
  <si>
    <t xml:space="preserve">Учебно-наглядные пособия </t>
  </si>
  <si>
    <t>Количество, шт.</t>
  </si>
  <si>
    <t>Цена за еденицу, руб.</t>
  </si>
  <si>
    <t>0702 0220245400</t>
  </si>
  <si>
    <t>0702 0220225020</t>
  </si>
  <si>
    <t>0702 0220125010</t>
  </si>
  <si>
    <t>Оплата потребления тепловой энергии:</t>
  </si>
  <si>
    <t xml:space="preserve">Повременная оплата междугородных , международных и местных телефонных соединений </t>
  </si>
  <si>
    <t>Подключение и использование сети Интернет</t>
  </si>
  <si>
    <t>Повременная оплата междугородных, международных и местных телефонных соединений</t>
  </si>
  <si>
    <t>0702 0270125010</t>
  </si>
  <si>
    <t>КОСГУ  221 "Услуги связи"</t>
  </si>
  <si>
    <t xml:space="preserve">                     КОСГУ  225  "Работы, услуги по содержанию имущества"</t>
  </si>
  <si>
    <t>Вид расходов 851 "Уплата налога на имущество и земельного налога"</t>
  </si>
  <si>
    <t xml:space="preserve">                КОСГУ 340 "Увеличение стоимости материальных запасов"</t>
  </si>
  <si>
    <t xml:space="preserve">                   КОСГУ 340 "Увеличение стоимости материальных запасов"</t>
  </si>
  <si>
    <t xml:space="preserve">Вид расходов 243 "Закупка товаров, работ, услуг  в целях капитального ремонта  </t>
  </si>
  <si>
    <t xml:space="preserve">                                           униципального имущества"</t>
  </si>
  <si>
    <t>Наименование бюджета:Бюджет Ачитского городского округа</t>
  </si>
  <si>
    <t xml:space="preserve"> </t>
  </si>
  <si>
    <t>Увеличение стоимости основных средств</t>
  </si>
  <si>
    <t>0707</t>
  </si>
  <si>
    <t>0230225020</t>
  </si>
  <si>
    <t>0230225030</t>
  </si>
  <si>
    <t>0230245600</t>
  </si>
  <si>
    <t xml:space="preserve">                                               </t>
  </si>
  <si>
    <t>Расшифровка к изменениям в смету</t>
  </si>
  <si>
    <t xml:space="preserve">Оплата услуг за содержание в чистоте помещений зданий, дворов, иного имущества, в т.ч.: дератизация, дезинсекция </t>
  </si>
  <si>
    <t xml:space="preserve">Перезарядка огнетушителей  </t>
  </si>
  <si>
    <t xml:space="preserve">Медицинский осмотр и освидетельствование работников </t>
  </si>
  <si>
    <t xml:space="preserve">Акарицидная обработка территории школы от клещей </t>
  </si>
  <si>
    <t xml:space="preserve">Лабораторно-производственный контроль </t>
  </si>
  <si>
    <t xml:space="preserve">Предрейсовый и  послерейсовый медосмотр </t>
  </si>
  <si>
    <t xml:space="preserve">              КОСГУ  310 "Увеличение стоимости основных средств"</t>
  </si>
  <si>
    <t>шт</t>
  </si>
  <si>
    <t>л</t>
  </si>
  <si>
    <t>кг</t>
  </si>
  <si>
    <t>Вид расходов 852 "Уплата прочих налогов, сборов и иных платежей"</t>
  </si>
  <si>
    <t xml:space="preserve"> Оплата договоров на оказание услуг по заправкекартриджей к орг технике </t>
  </si>
  <si>
    <t xml:space="preserve">                     КОСГУ  226  "Прочие работы, услуги"</t>
  </si>
  <si>
    <t>Расчет стоимости путевки на оздоровление детей в 2017 году</t>
  </si>
  <si>
    <t>Наименование показателя</t>
  </si>
  <si>
    <t>Кол-во учащихся</t>
  </si>
  <si>
    <t>Стоимость путевки на одного ребенка</t>
  </si>
  <si>
    <t>Стоимость путевки всего</t>
  </si>
  <si>
    <t>В т.ч. за счет</t>
  </si>
  <si>
    <t>Родительской платы</t>
  </si>
  <si>
    <t>Льготники</t>
  </si>
  <si>
    <t>С 10% оплатой</t>
  </si>
  <si>
    <t>С 20% оплатой</t>
  </si>
  <si>
    <t>Без льготы</t>
  </si>
  <si>
    <t xml:space="preserve">Итого </t>
  </si>
  <si>
    <t>Вид расходов 244 «Прочая закупка товаров, работ, услуг для муниципальных нужд»</t>
  </si>
  <si>
    <t>Расчет расходов по КОСГУ 340 «Увеличение стоимости материальных запасов»</t>
  </si>
  <si>
    <t>Утверждено с учетом изменений</t>
  </si>
  <si>
    <t xml:space="preserve">              Наименование расходов</t>
  </si>
  <si>
    <t xml:space="preserve">Приобретение продуктов питания </t>
  </si>
  <si>
    <t>Приобретение запасных частей всего:</t>
  </si>
  <si>
    <t>в т.ч.</t>
  </si>
  <si>
    <t>Приобретение расходных материалов и предметов снабжения всего:</t>
  </si>
  <si>
    <t>Приобретение материалов, предметов для текущих хозяйственных целей всего:</t>
  </si>
  <si>
    <t>в т.ч. моющие средства</t>
  </si>
  <si>
    <t>Прочие расходы всего:</t>
  </si>
  <si>
    <t>в т.ч. игры, канцелярские товары, медикаменты</t>
  </si>
  <si>
    <t>Областного бюджета   70%</t>
  </si>
  <si>
    <t>Местного бюджета   30%</t>
  </si>
  <si>
    <t>Итого</t>
  </si>
  <si>
    <t>А.А.Ульянов</t>
  </si>
  <si>
    <t>Ведущий бухгалтер</t>
  </si>
  <si>
    <t>Е.И.Дербушева</t>
  </si>
  <si>
    <t xml:space="preserve">                                    Расшифровка к изменениям в смету</t>
  </si>
  <si>
    <t xml:space="preserve">                                            0702 0270145Э00</t>
  </si>
  <si>
    <t>0702 0270145Э00</t>
  </si>
  <si>
    <t>Стол разделочный</t>
  </si>
  <si>
    <t xml:space="preserve">                                                                УТВЕРЖДАЮ:       </t>
  </si>
  <si>
    <t>Директор                                                  А.А. Ульянов</t>
  </si>
  <si>
    <t>Директор</t>
  </si>
  <si>
    <t>Бюджетная смета на 2018 финансовый год</t>
  </si>
  <si>
    <t xml:space="preserve">       </t>
  </si>
  <si>
    <t xml:space="preserve">                                          администрации Ачитского </t>
  </si>
  <si>
    <t xml:space="preserve">                                 А.Е.Козлова</t>
  </si>
  <si>
    <t xml:space="preserve">         КОДЫ</t>
  </si>
  <si>
    <t xml:space="preserve">          Форма по ОКУД</t>
  </si>
  <si>
    <t>0501012</t>
  </si>
  <si>
    <t>Код</t>
  </si>
  <si>
    <t>строки</t>
  </si>
  <si>
    <t>подраз</t>
  </si>
  <si>
    <t>дела</t>
  </si>
  <si>
    <t>раздела</t>
  </si>
  <si>
    <t>целевой</t>
  </si>
  <si>
    <t>статьи</t>
  </si>
  <si>
    <t>вида</t>
  </si>
  <si>
    <t>расхо</t>
  </si>
  <si>
    <t>дов</t>
  </si>
  <si>
    <t xml:space="preserve">       Сумма</t>
  </si>
  <si>
    <t xml:space="preserve">    на 2018 год</t>
  </si>
  <si>
    <t xml:space="preserve">      в рублях</t>
  </si>
  <si>
    <t xml:space="preserve">                     Код по бюджетной классификации</t>
  </si>
  <si>
    <t xml:space="preserve">                                Российской Федерации</t>
  </si>
  <si>
    <t>Руководитель планово-финансовой службы_______________О.Н.Лягаева</t>
  </si>
  <si>
    <t>Раздел 1. Расходы, осуществляемые в целях обеспечения</t>
  </si>
  <si>
    <t>выполнения функций органами местного самоуправления</t>
  </si>
  <si>
    <t>(муниципальными органами), (муниципальными)</t>
  </si>
  <si>
    <t xml:space="preserve">                 казенными учреждениями</t>
  </si>
  <si>
    <t xml:space="preserve">                                            (на плановый период 2019 и 2020 годов)</t>
  </si>
  <si>
    <t>Раздел 4. Итого по бюджетной смете на 2018 год</t>
  </si>
  <si>
    <t xml:space="preserve">                 Вид расходов 110 "Расходы на выплаты персоналу казенных учреждений"</t>
  </si>
  <si>
    <t xml:space="preserve">                                      Расчет расходов по КОСГУ 211 "Заработная плата"</t>
  </si>
  <si>
    <t xml:space="preserve">                                       и 213 "Начисления на выплаты по оплате труда" </t>
  </si>
  <si>
    <t xml:space="preserve">                                                              Расчет фонда оплаты труда</t>
  </si>
  <si>
    <t>Наименование показателей</t>
  </si>
  <si>
    <t>Численность по штатному расписанию - единиц</t>
  </si>
  <si>
    <t>Месячный фонд по должностным окладам - в тыс.руб.</t>
  </si>
  <si>
    <t>Фонд оплаты труда (стр.7 + стр.8),</t>
  </si>
  <si>
    <t>в том числе:</t>
  </si>
  <si>
    <t>Годовой фонд по должностным окладам</t>
  </si>
  <si>
    <t>ИТОГО (стр.4 + стр.5 + стр.6)</t>
  </si>
  <si>
    <t>Районный коэффициент (стр.7 х 15%)</t>
  </si>
  <si>
    <t>Начисления на оплату труда (стр.3 х 30,2%)</t>
  </si>
  <si>
    <t>Всего годовой фонд с начислениями (стр.3 + стр.9)</t>
  </si>
  <si>
    <t>Руководитель                                                  А.А. Ульянов</t>
  </si>
  <si>
    <t>Ведущий бухгалтер                                         Е.И. Дербушева</t>
  </si>
  <si>
    <t>Выплаты компенсационного характера за год</t>
  </si>
  <si>
    <t>Стимулирующие выплаты за год</t>
  </si>
  <si>
    <t xml:space="preserve">      Вид расходов 244 "Прочая закупка товаров, работ, услуг для муниципальных нужд"  </t>
  </si>
  <si>
    <t xml:space="preserve">                     Расчет расходов по </t>
  </si>
  <si>
    <t xml:space="preserve">                                  Расчет расходов по КОСГУ 223 "Коммунальные услуги"</t>
  </si>
  <si>
    <t xml:space="preserve">     Расчет расходов по КОСГУ 225 "Работы, услуги по содержанию имущества"</t>
  </si>
  <si>
    <t>Калибровка тахографа</t>
  </si>
  <si>
    <t>Пропитка чердачных помещений</t>
  </si>
  <si>
    <t>Всего по ст.225</t>
  </si>
  <si>
    <t xml:space="preserve">                                        Расчет расходов по КОГСГУ 226 "Прочие работы, услуги"</t>
  </si>
  <si>
    <t>Учеба электрика, водителя</t>
  </si>
  <si>
    <t>Учеба по оказанию первой медицинской помощи</t>
  </si>
  <si>
    <t>Санитарно-гигиенический минимум</t>
  </si>
  <si>
    <t>Устройство ограждений школы</t>
  </si>
  <si>
    <t xml:space="preserve">Утилизация люминесцентных ламп, офисной техники   </t>
  </si>
  <si>
    <t>Технический паспорт здания</t>
  </si>
  <si>
    <t>Сертификат ХАССП</t>
  </si>
  <si>
    <t>ВСЕГО по ст.226</t>
  </si>
  <si>
    <t xml:space="preserve">                                         Расчет расходов по КОСГУ  290 "Прочие расходы"</t>
  </si>
  <si>
    <t>ВСЕГО по ст.290</t>
  </si>
  <si>
    <t xml:space="preserve">     Расчет расходов по КОСГУ  310 "Увеличение стоимости основных средств"</t>
  </si>
  <si>
    <t>Ванна моечная односекционная</t>
  </si>
  <si>
    <t>Ванна моечная двухсекционная</t>
  </si>
  <si>
    <t>Тактильная табличка</t>
  </si>
  <si>
    <t xml:space="preserve">     Расчет расходов по КОСГУ  340 "Увеличение стоимости материальных запасов"</t>
  </si>
  <si>
    <t xml:space="preserve">   0702 0220125010</t>
  </si>
  <si>
    <t>- твердая обложка к аттестатам</t>
  </si>
  <si>
    <t>- светильники</t>
  </si>
  <si>
    <t>07</t>
  </si>
  <si>
    <t>02</t>
  </si>
  <si>
    <t>0140525040</t>
  </si>
  <si>
    <t>01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</si>
  <si>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</si>
  <si>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</si>
  <si>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</si>
  <si>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</si>
  <si>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</si>
  <si>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</si>
  <si>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</si>
  <si>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</si>
  <si>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</si>
  <si>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</si>
  <si>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</si>
  <si>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</si>
  <si>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</si>
  <si>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</si>
  <si>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</si>
  <si>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</si>
  <si>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</si>
  <si>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                    Расчет расходов по КОСГУ  290 "Прочие расходы"</t>
  </si>
  <si>
    <t>Оплата государственной пошлины за государственную регистрацию прав по объектам недвижимости</t>
  </si>
  <si>
    <t>Оплата государственной пошлины на получение Устава</t>
  </si>
  <si>
    <t>Переоформление лицензии на образовательную деятельность</t>
  </si>
  <si>
    <t>Переоформление оккредитации образовательной деятельности</t>
  </si>
  <si>
    <t xml:space="preserve">                 Вид расходов 110 "Расходы на  выплаты персоналу казенных учреждений"</t>
  </si>
  <si>
    <t xml:space="preserve">                                     Расчет расходов по КОСГУ 211 "Заработная плата"</t>
  </si>
  <si>
    <t xml:space="preserve">                                        и 213 "Начисления на выплаты по оплате труда"</t>
  </si>
  <si>
    <t xml:space="preserve">                                                        Расчет фонда оплаты труда</t>
  </si>
  <si>
    <t xml:space="preserve">                                                                0702 0220345310</t>
  </si>
  <si>
    <t xml:space="preserve">Вид расходов 244 "Прочая закупка товаров, работ, услуг для муниципальных нужд </t>
  </si>
  <si>
    <t xml:space="preserve">                 Расчет расходов по</t>
  </si>
  <si>
    <t xml:space="preserve">       Расчет расходов по КОСГУ 225 "Работы, услуги по содержанию имущества"</t>
  </si>
  <si>
    <t xml:space="preserve">                                                       0702 0220345320</t>
  </si>
  <si>
    <t xml:space="preserve">                          Расчет расходов по КОСГУ 226 "Прочие работы, услуги"</t>
  </si>
  <si>
    <t xml:space="preserve">                                                            0702 0220345320</t>
  </si>
  <si>
    <t xml:space="preserve">         Расчет расходов по КОСГУ  310 "Увеличение стоимости основных средств"</t>
  </si>
  <si>
    <t>29 декабря 2017 г</t>
  </si>
  <si>
    <t>Руководитель                                           А.А. Ульянов</t>
  </si>
  <si>
    <t>Руководитель                                          А.А. Ульянов</t>
  </si>
  <si>
    <t>Ведущий бухгалтер                                Е.И. Дербушева</t>
  </si>
  <si>
    <t>Руководитель                                           А.А.Ульянов</t>
  </si>
  <si>
    <t>0702 0140525040</t>
  </si>
  <si>
    <t xml:space="preserve">Установка приборов учета тепловой энергии и водоснабжения </t>
  </si>
  <si>
    <r>
      <t xml:space="preserve">Руководитель учреждения </t>
    </r>
    <r>
      <rPr>
        <u/>
        <sz val="12"/>
        <color theme="1"/>
        <rFont val="Times New Roman"/>
        <family val="1"/>
        <charset val="204"/>
      </rPr>
      <t>директор</t>
    </r>
    <r>
      <rPr>
        <sz val="12"/>
        <color theme="1"/>
        <rFont val="Times New Roman"/>
        <family val="1"/>
        <charset val="204"/>
      </rPr>
      <t xml:space="preserve">  ____________________ А. А. Ульянов</t>
    </r>
  </si>
  <si>
    <t xml:space="preserve">Раздел 2. Расходы муниципальных органов в части </t>
  </si>
  <si>
    <t>предоставления бюджетных инвестиций и субсидий</t>
  </si>
  <si>
    <t>юридическим лицам (включая субсидии бюджетным</t>
  </si>
  <si>
    <t>и автономным учреждениям), субсидий, субвенций</t>
  </si>
  <si>
    <t>и иных межбюджетных трансфертов</t>
  </si>
  <si>
    <t>Раздел 3. Иные расходы, не отнесенные к разделам 1 и 2</t>
  </si>
  <si>
    <t>Всего</t>
  </si>
  <si>
    <r>
      <t xml:space="preserve">Исполнитель </t>
    </r>
    <r>
      <rPr>
        <u/>
        <sz val="12"/>
        <color theme="1"/>
        <rFont val="Times New Roman"/>
        <family val="1"/>
        <charset val="204"/>
      </rPr>
      <t xml:space="preserve">ведущий бухгалтер   </t>
    </r>
    <r>
      <rPr>
        <sz val="12"/>
        <color theme="1"/>
        <rFont val="Times New Roman"/>
        <family val="1"/>
        <charset val="204"/>
      </rPr>
      <t>__            _______________Е.И.Дербушева</t>
    </r>
  </si>
  <si>
    <t xml:space="preserve"> Начальник управления образования                </t>
  </si>
  <si>
    <t>По Перечню (Реестру)</t>
  </si>
  <si>
    <t>65304663</t>
  </si>
  <si>
    <t xml:space="preserve">  городского округа</t>
  </si>
  <si>
    <t xml:space="preserve">Итого по коду БК (по коду раздела) </t>
  </si>
  <si>
    <t>Итого по коду БК (по коду раздела)</t>
  </si>
  <si>
    <t>Текущий ремонт зданий и сооружений, в т.ч.:       - текущий ремонт музея</t>
  </si>
  <si>
    <t>Учеба по охране труда</t>
  </si>
  <si>
    <t>Учеба по черезвычайным ситуациям</t>
  </si>
  <si>
    <t>Оплата труда учащихся школ в трудовых отрядах</t>
  </si>
  <si>
    <t>,</t>
  </si>
  <si>
    <t>- костюм мужской рабочий</t>
  </si>
  <si>
    <t>- халат</t>
  </si>
  <si>
    <t>- перчатки</t>
  </si>
  <si>
    <t>пар</t>
  </si>
  <si>
    <t>- сапоги мужские</t>
  </si>
  <si>
    <t>- боты диэлектрические</t>
  </si>
  <si>
    <t>- перчатки диэлектрические</t>
  </si>
  <si>
    <t>Уплата членских взносов</t>
  </si>
  <si>
    <t>Изготовление, приобретение сувенирной, полиграфической продукции</t>
  </si>
  <si>
    <t xml:space="preserve">Итого по коду раздела 07 </t>
  </si>
  <si>
    <t xml:space="preserve"> Серверное сопровождение ГЛОНАСС
</t>
  </si>
  <si>
    <t xml:space="preserve">Техническое обслуживание установок пожарной сигнализации         </t>
  </si>
  <si>
    <t xml:space="preserve">Обслуживание тревожной кнопки </t>
  </si>
  <si>
    <t xml:space="preserve">Обслуживание станции вывода сигнала о пожаре </t>
  </si>
  <si>
    <t xml:space="preserve">Техническое обслуживание системы видеонаблюдения </t>
  </si>
  <si>
    <t xml:space="preserve">Вывоз ТБО:
</t>
  </si>
  <si>
    <t xml:space="preserve">Оплата услуг на страхование гражданской ответственности владельцев транспортных средств  Автобус ПАЗ-32053-70  Трактор МТЗ-82  </t>
  </si>
  <si>
    <t xml:space="preserve">Охранные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</si>
</sst>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0_р_._-;\-* #,##0.0000_р_._-;_-* &quot;-&quot;????_р_._-;_-@_-"/>
  </numFmts>
  <fonts count="24" x14ac:knownFonts="1"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2" xfId="0" applyFont="1" applyBorder="1"/>
    <xf numFmtId="0" fontId="0" fillId="0" borderId="1" xfId="0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0" xfId="0" applyAlignment="1">
      <alignment vertical="top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8" xfId="0" applyFill="1" applyBorder="1"/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3" fillId="0" borderId="2" xfId="0" applyFont="1" applyBorder="1"/>
    <xf numFmtId="0" fontId="3" fillId="0" borderId="4" xfId="0" applyFont="1" applyBorder="1"/>
    <xf numFmtId="0" fontId="5" fillId="0" borderId="1" xfId="0" applyFont="1" applyBorder="1"/>
    <xf numFmtId="0" fontId="3" fillId="0" borderId="0" xfId="0" applyFont="1"/>
    <xf numFmtId="0" fontId="3" fillId="0" borderId="1" xfId="0" applyFont="1" applyBorder="1"/>
    <xf numFmtId="0" fontId="16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/>
    <xf numFmtId="0" fontId="13" fillId="0" borderId="2" xfId="0" applyFont="1" applyBorder="1"/>
    <xf numFmtId="0" fontId="15" fillId="0" borderId="2" xfId="0" applyFont="1" applyBorder="1"/>
    <xf numFmtId="2" fontId="0" fillId="0" borderId="0" xfId="0" applyNumberFormat="1"/>
    <xf numFmtId="0" fontId="10" fillId="0" borderId="1" xfId="0" applyFont="1" applyBorder="1"/>
    <xf numFmtId="0" fontId="9" fillId="0" borderId="1" xfId="0" applyFont="1" applyBorder="1"/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/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5" fillId="0" borderId="13" xfId="0" applyFont="1" applyBorder="1" applyAlignment="1">
      <alignment horizontal="center"/>
    </xf>
    <xf numFmtId="0" fontId="16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5" fillId="0" borderId="2" xfId="0" applyFont="1" applyBorder="1"/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0" xfId="0" applyAlignment="1"/>
    <xf numFmtId="3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19" fillId="0" borderId="0" xfId="0" applyFont="1"/>
    <xf numFmtId="0" fontId="18" fillId="0" borderId="0" xfId="0" applyFont="1"/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3" fillId="0" borderId="1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2" fontId="2" fillId="0" borderId="0" xfId="0" applyNumberFormat="1" applyFont="1" applyBorder="1"/>
    <xf numFmtId="0" fontId="13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21" fillId="0" borderId="0" xfId="0" applyNumberFormat="1" applyFont="1"/>
    <xf numFmtId="0" fontId="21" fillId="0" borderId="0" xfId="0" applyFo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2" fontId="5" fillId="0" borderId="0" xfId="0" applyNumberFormat="1" applyFont="1"/>
    <xf numFmtId="0" fontId="13" fillId="0" borderId="0" xfId="0" applyFont="1" applyAlignment="1"/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4" xfId="0" applyFont="1" applyBorder="1" applyAlignment="1">
      <alignment horizontal="center"/>
    </xf>
    <xf numFmtId="43" fontId="0" fillId="0" borderId="1" xfId="0" applyNumberFormat="1" applyBorder="1"/>
    <xf numFmtId="43" fontId="0" fillId="0" borderId="2" xfId="0" applyNumberFormat="1" applyBorder="1"/>
    <xf numFmtId="43" fontId="0" fillId="0" borderId="4" xfId="0" applyNumberFormat="1" applyBorder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3" fontId="5" fillId="0" borderId="1" xfId="0" applyNumberFormat="1" applyFont="1" applyBorder="1"/>
    <xf numFmtId="43" fontId="5" fillId="0" borderId="0" xfId="0" applyNumberFormat="1" applyFont="1"/>
    <xf numFmtId="43" fontId="2" fillId="0" borderId="1" xfId="0" applyNumberFormat="1" applyFont="1" applyBorder="1"/>
    <xf numFmtId="43" fontId="10" fillId="0" borderId="1" xfId="0" applyNumberFormat="1" applyFont="1" applyBorder="1"/>
    <xf numFmtId="43" fontId="2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43" fontId="2" fillId="0" borderId="8" xfId="0" applyNumberFormat="1" applyFont="1" applyBorder="1"/>
    <xf numFmtId="43" fontId="2" fillId="0" borderId="14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10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3" xfId="0" applyNumberFormat="1" applyFont="1" applyBorder="1"/>
    <xf numFmtId="43" fontId="2" fillId="0" borderId="3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right"/>
    </xf>
    <xf numFmtId="43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2" xfId="0" applyNumberFormat="1" applyFont="1" applyBorder="1"/>
    <xf numFmtId="0" fontId="1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3" fillId="0" borderId="3" xfId="0" applyFont="1" applyBorder="1"/>
    <xf numFmtId="0" fontId="0" fillId="0" borderId="3" xfId="0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wrapText="1"/>
    </xf>
    <xf numFmtId="43" fontId="1" fillId="0" borderId="1" xfId="0" applyNumberFormat="1" applyFont="1" applyBorder="1"/>
    <xf numFmtId="0" fontId="0" fillId="0" borderId="14" xfId="0" applyBorder="1"/>
    <xf numFmtId="43" fontId="0" fillId="0" borderId="3" xfId="0" applyNumberFormat="1" applyBorder="1"/>
    <xf numFmtId="0" fontId="0" fillId="0" borderId="2" xfId="0" applyFill="1" applyBorder="1" applyAlignment="1">
      <alignment wrapText="1"/>
    </xf>
    <xf numFmtId="43" fontId="1" fillId="0" borderId="2" xfId="0" applyNumberFormat="1" applyFont="1" applyBorder="1"/>
    <xf numFmtId="0" fontId="0" fillId="0" borderId="3" xfId="0" applyFill="1" applyBorder="1"/>
    <xf numFmtId="43" fontId="0" fillId="0" borderId="2" xfId="0" applyNumberFormat="1" applyFont="1" applyBorder="1"/>
    <xf numFmtId="43" fontId="1" fillId="0" borderId="0" xfId="0" applyNumberFormat="1" applyFont="1" applyBorder="1"/>
    <xf numFmtId="0" fontId="1" fillId="0" borderId="5" xfId="0" applyFont="1" applyFill="1" applyBorder="1"/>
    <xf numFmtId="0" fontId="1" fillId="0" borderId="0" xfId="0" applyFont="1" applyFill="1" applyBorder="1"/>
    <xf numFmtId="43" fontId="0" fillId="0" borderId="0" xfId="0" applyNumberFormat="1" applyBorder="1"/>
    <xf numFmtId="3" fontId="2" fillId="0" borderId="0" xfId="0" applyNumberFormat="1" applyFont="1"/>
    <xf numFmtId="0" fontId="2" fillId="0" borderId="3" xfId="0" applyFont="1" applyBorder="1"/>
    <xf numFmtId="43" fontId="2" fillId="0" borderId="5" xfId="0" applyNumberFormat="1" applyFont="1" applyBorder="1" applyAlignment="1">
      <alignment horizontal="right"/>
    </xf>
    <xf numFmtId="43" fontId="2" fillId="0" borderId="4" xfId="0" applyNumberFormat="1" applyFont="1" applyBorder="1" applyAlignment="1">
      <alignment horizontal="right"/>
    </xf>
    <xf numFmtId="43" fontId="2" fillId="0" borderId="2" xfId="0" applyNumberFormat="1" applyFont="1" applyBorder="1" applyAlignment="1">
      <alignment horizontal="right"/>
    </xf>
    <xf numFmtId="43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3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13" fillId="0" borderId="2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8" fillId="0" borderId="2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horizontal="left" vertical="center"/>
    </xf>
    <xf numFmtId="0" fontId="13" fillId="0" borderId="6" xfId="0" applyFont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16" fillId="0" borderId="6" xfId="0" applyFont="1" applyBorder="1"/>
    <xf numFmtId="0" fontId="15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20" fillId="0" borderId="0" xfId="0" applyFont="1" applyBorder="1"/>
    <xf numFmtId="0" fontId="15" fillId="0" borderId="7" xfId="0" applyFont="1" applyBorder="1"/>
    <xf numFmtId="0" fontId="20" fillId="0" borderId="11" xfId="0" applyFont="1" applyBorder="1"/>
    <xf numFmtId="0" fontId="14" fillId="0" borderId="1" xfId="0" applyFont="1" applyBorder="1" applyAlignment="1">
      <alignment wrapText="1"/>
    </xf>
    <xf numFmtId="43" fontId="2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3" fontId="22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Fill="1" applyBorder="1"/>
    <xf numFmtId="0" fontId="5" fillId="0" borderId="1" xfId="0" applyFont="1" applyBorder="1" applyAlignment="1"/>
    <xf numFmtId="43" fontId="2" fillId="0" borderId="1" xfId="0" applyNumberFormat="1" applyFont="1" applyBorder="1" applyAlignment="1"/>
    <xf numFmtId="43" fontId="10" fillId="0" borderId="0" xfId="0" applyNumberFormat="1" applyFont="1" applyAlignment="1"/>
    <xf numFmtId="0" fontId="10" fillId="0" borderId="0" xfId="0" applyFont="1" applyBorder="1"/>
    <xf numFmtId="43" fontId="10" fillId="0" borderId="0" xfId="0" applyNumberFormat="1" applyFont="1" applyBorder="1"/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Fill="1" applyBorder="1"/>
    <xf numFmtId="0" fontId="8" fillId="0" borderId="3" xfId="0" applyFont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4" xfId="0" applyFont="1" applyBorder="1"/>
    <xf numFmtId="0" fontId="2" fillId="0" borderId="8" xfId="0" applyFont="1" applyBorder="1"/>
    <xf numFmtId="0" fontId="2" fillId="0" borderId="11" xfId="0" applyFont="1" applyBorder="1"/>
    <xf numFmtId="43" fontId="2" fillId="0" borderId="2" xfId="0" applyNumberFormat="1" applyFont="1" applyBorder="1" applyAlignment="1">
      <alignment vertical="center"/>
    </xf>
    <xf numFmtId="43" fontId="2" fillId="0" borderId="4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0" fontId="20" fillId="0" borderId="1" xfId="0" applyFont="1" applyFill="1" applyBorder="1"/>
    <xf numFmtId="49" fontId="13" fillId="0" borderId="1" xfId="0" applyNumberFormat="1" applyFont="1" applyBorder="1"/>
    <xf numFmtId="49" fontId="13" fillId="0" borderId="1" xfId="0" applyNumberFormat="1" applyFont="1" applyBorder="1" applyAlignment="1">
      <alignment vertical="center" wrapText="1"/>
    </xf>
    <xf numFmtId="49" fontId="13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4" xfId="0" applyNumberFormat="1" applyBorder="1" applyAlignment="1"/>
    <xf numFmtId="43" fontId="0" fillId="0" borderId="4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0" borderId="0" xfId="0" applyNumberFormat="1" applyFont="1"/>
    <xf numFmtId="0" fontId="2" fillId="0" borderId="9" xfId="0" applyFont="1" applyBorder="1"/>
    <xf numFmtId="0" fontId="2" fillId="0" borderId="12" xfId="0" applyFont="1" applyBorder="1"/>
    <xf numFmtId="0" fontId="0" fillId="0" borderId="11" xfId="0" applyFill="1" applyBorder="1"/>
    <xf numFmtId="43" fontId="0" fillId="0" borderId="7" xfId="0" applyNumberFormat="1" applyBorder="1"/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7"/>
  <sheetViews>
    <sheetView workbookViewId="0">
      <selection activeCell="B137" sqref="B137"/>
    </sheetView>
  </sheetViews>
  <sheetFormatPr defaultRowHeight="12" x14ac:dyDescent="0.2"/>
  <cols>
    <col min="1" max="1" width="3.1640625" customWidth="1"/>
    <col min="2" max="2" width="34.5" customWidth="1"/>
    <col min="3" max="3" width="6.6640625" customWidth="1"/>
    <col min="4" max="4" width="12" customWidth="1"/>
    <col min="5" max="5" width="8.83203125" customWidth="1"/>
    <col min="6" max="6" width="13.6640625" customWidth="1"/>
    <col min="7" max="7" width="9" customWidth="1"/>
    <col min="8" max="8" width="11.1640625" customWidth="1"/>
    <col min="9" max="11" width="15.83203125" customWidth="1"/>
    <col min="12" max="12" width="13" customWidth="1"/>
  </cols>
  <sheetData>
    <row r="1" spans="2:20" x14ac:dyDescent="0.2">
      <c r="B1" t="s">
        <v>186</v>
      </c>
      <c r="D1" s="6"/>
      <c r="E1" s="263"/>
      <c r="F1" s="304" t="s">
        <v>182</v>
      </c>
      <c r="G1" s="137"/>
      <c r="H1" s="137"/>
      <c r="I1" s="305"/>
      <c r="J1" s="6"/>
      <c r="K1" s="6"/>
    </row>
    <row r="2" spans="2:20" ht="15.75" x14ac:dyDescent="0.25">
      <c r="D2" s="6" t="s">
        <v>127</v>
      </c>
      <c r="E2" s="263"/>
      <c r="F2" s="54"/>
      <c r="G2" s="54"/>
      <c r="H2" s="220" t="s">
        <v>312</v>
      </c>
      <c r="I2" s="212"/>
      <c r="J2" s="137"/>
      <c r="K2" s="1"/>
      <c r="L2" s="1"/>
    </row>
    <row r="3" spans="2:20" ht="15.75" x14ac:dyDescent="0.25">
      <c r="D3" s="263"/>
      <c r="E3" s="263"/>
      <c r="F3" s="54"/>
      <c r="G3" s="220" t="s">
        <v>187</v>
      </c>
      <c r="H3" s="7"/>
      <c r="I3" s="7"/>
      <c r="J3" s="6"/>
      <c r="K3" s="1"/>
      <c r="L3" s="1"/>
    </row>
    <row r="4" spans="2:20" ht="15.75" x14ac:dyDescent="0.25">
      <c r="D4" s="263"/>
      <c r="E4" s="263"/>
      <c r="F4" s="54"/>
      <c r="G4" s="220"/>
      <c r="H4" s="7" t="s">
        <v>315</v>
      </c>
      <c r="I4" s="7"/>
      <c r="J4" s="6"/>
      <c r="K4" s="1"/>
      <c r="L4" s="1"/>
    </row>
    <row r="5" spans="2:20" ht="15.75" x14ac:dyDescent="0.25">
      <c r="D5" s="6"/>
      <c r="E5" s="137"/>
      <c r="F5" s="212"/>
      <c r="G5" s="212"/>
      <c r="H5" s="220" t="s">
        <v>188</v>
      </c>
      <c r="I5" s="7"/>
      <c r="J5" s="6"/>
      <c r="K5" s="1"/>
      <c r="L5" s="1"/>
    </row>
    <row r="6" spans="2:20" ht="15.75" x14ac:dyDescent="0.25">
      <c r="D6" s="6"/>
      <c r="E6" s="6"/>
      <c r="F6" s="7"/>
      <c r="G6" s="7"/>
      <c r="H6" s="7" t="s">
        <v>296</v>
      </c>
      <c r="I6" s="7"/>
      <c r="J6" s="6"/>
      <c r="K6" s="6"/>
    </row>
    <row r="7" spans="2:20" ht="18.75" x14ac:dyDescent="0.3">
      <c r="B7" s="5"/>
      <c r="C7" s="5"/>
      <c r="D7" s="5"/>
      <c r="E7" s="5"/>
      <c r="F7" s="5"/>
      <c r="G7" s="5"/>
      <c r="H7" s="5"/>
      <c r="I7" s="6"/>
      <c r="J7" s="6"/>
      <c r="K7" s="6"/>
    </row>
    <row r="8" spans="2:20" ht="18.75" x14ac:dyDescent="0.3">
      <c r="B8" s="5"/>
      <c r="C8" s="5" t="s">
        <v>185</v>
      </c>
      <c r="D8" s="5"/>
      <c r="E8" s="5"/>
      <c r="F8" s="5"/>
      <c r="G8" s="5"/>
      <c r="H8" s="6"/>
      <c r="I8" s="6"/>
      <c r="J8" s="6"/>
      <c r="K8" s="6"/>
      <c r="T8" s="27"/>
    </row>
    <row r="9" spans="2:20" ht="18.75" x14ac:dyDescent="0.3">
      <c r="B9" s="5" t="s">
        <v>212</v>
      </c>
      <c r="C9" s="5"/>
      <c r="D9" s="5"/>
      <c r="E9" s="5"/>
      <c r="F9" s="5"/>
      <c r="G9" s="5"/>
      <c r="H9" s="5"/>
      <c r="I9" s="6"/>
      <c r="J9" s="6"/>
      <c r="K9" s="6"/>
    </row>
    <row r="10" spans="2:20" ht="15.75" x14ac:dyDescent="0.25">
      <c r="B10" s="7" t="s">
        <v>133</v>
      </c>
      <c r="C10" s="7"/>
      <c r="D10" s="7"/>
      <c r="E10" s="7"/>
      <c r="F10" s="7"/>
      <c r="G10" s="7"/>
      <c r="H10" s="7"/>
      <c r="I10" s="7"/>
    </row>
    <row r="11" spans="2:20" x14ac:dyDescent="0.2">
      <c r="B11" s="6"/>
      <c r="C11" s="6"/>
      <c r="D11" s="6"/>
      <c r="E11" s="6"/>
      <c r="F11" s="6"/>
      <c r="G11" s="6"/>
      <c r="H11" s="6"/>
      <c r="I11" s="47" t="s">
        <v>189</v>
      </c>
      <c r="J11" s="6"/>
      <c r="K11" s="136"/>
    </row>
    <row r="12" spans="2:20" x14ac:dyDescent="0.2">
      <c r="B12" s="6" t="s">
        <v>5</v>
      </c>
      <c r="C12" s="6"/>
      <c r="D12" s="6"/>
      <c r="E12" s="6"/>
      <c r="F12" s="6"/>
      <c r="G12" s="6" t="s">
        <v>190</v>
      </c>
      <c r="H12" s="6"/>
      <c r="I12" s="264" t="s">
        <v>191</v>
      </c>
      <c r="J12" s="89"/>
      <c r="K12" s="136"/>
    </row>
    <row r="13" spans="2:20" x14ac:dyDescent="0.2">
      <c r="B13" s="10" t="s">
        <v>6</v>
      </c>
      <c r="C13" s="6"/>
      <c r="D13" s="6"/>
      <c r="E13" s="6"/>
      <c r="F13" s="6"/>
      <c r="G13" s="6" t="s">
        <v>313</v>
      </c>
      <c r="H13" s="6"/>
      <c r="I13" s="264" t="s">
        <v>314</v>
      </c>
      <c r="J13" s="89"/>
      <c r="K13" s="136"/>
    </row>
    <row r="14" spans="2:20" x14ac:dyDescent="0.2">
      <c r="B14" s="10"/>
      <c r="C14" s="10"/>
      <c r="D14" s="6"/>
      <c r="E14" s="6"/>
      <c r="F14" s="6"/>
      <c r="G14" s="6"/>
      <c r="H14" s="6" t="s">
        <v>0</v>
      </c>
      <c r="I14" s="9">
        <v>43098</v>
      </c>
      <c r="J14" s="89"/>
      <c r="K14" s="262"/>
    </row>
    <row r="15" spans="2:20" x14ac:dyDescent="0.2">
      <c r="B15" s="6" t="s">
        <v>7</v>
      </c>
      <c r="C15" s="6"/>
      <c r="D15" s="6"/>
      <c r="E15" s="6"/>
      <c r="F15" s="6"/>
      <c r="G15" s="6"/>
      <c r="H15" s="6" t="s">
        <v>1</v>
      </c>
      <c r="I15" s="8">
        <v>50304515</v>
      </c>
      <c r="J15" s="89"/>
      <c r="K15" s="136"/>
    </row>
    <row r="16" spans="2:20" x14ac:dyDescent="0.2">
      <c r="B16" s="10" t="s">
        <v>8</v>
      </c>
      <c r="C16" s="10"/>
      <c r="D16" s="10"/>
      <c r="E16" s="10"/>
      <c r="F16" s="10"/>
      <c r="G16" s="10"/>
      <c r="H16" s="6" t="s">
        <v>2</v>
      </c>
      <c r="I16" s="8">
        <v>906</v>
      </c>
      <c r="J16" s="89"/>
      <c r="K16" s="136"/>
    </row>
    <row r="17" spans="2:11" x14ac:dyDescent="0.2">
      <c r="B17" s="6" t="s">
        <v>126</v>
      </c>
      <c r="C17" s="6"/>
      <c r="D17" s="6"/>
      <c r="E17" s="6"/>
      <c r="F17" s="6"/>
      <c r="G17" s="6"/>
      <c r="H17" s="6" t="s">
        <v>3</v>
      </c>
      <c r="I17" s="8">
        <v>65705000</v>
      </c>
      <c r="J17" s="89"/>
      <c r="K17" s="136"/>
    </row>
    <row r="18" spans="2:11" x14ac:dyDescent="0.2">
      <c r="B18" s="6" t="s">
        <v>9</v>
      </c>
      <c r="C18" s="6"/>
      <c r="D18" s="6"/>
      <c r="E18" s="6"/>
      <c r="F18" s="6"/>
      <c r="G18" s="6"/>
      <c r="H18" s="6" t="s">
        <v>4</v>
      </c>
      <c r="I18" s="8">
        <v>383</v>
      </c>
      <c r="J18" s="89"/>
      <c r="K18" s="136"/>
    </row>
    <row r="19" spans="2:11" x14ac:dyDescent="0.2">
      <c r="B19" s="6"/>
      <c r="C19" s="6"/>
      <c r="D19" s="6"/>
      <c r="E19" s="6"/>
      <c r="F19" s="6"/>
      <c r="G19" s="6"/>
      <c r="H19" s="6"/>
      <c r="I19" s="136"/>
      <c r="J19" s="89"/>
      <c r="K19" s="136"/>
    </row>
    <row r="20" spans="2:11" ht="15.75" x14ac:dyDescent="0.25">
      <c r="B20" s="6"/>
      <c r="C20" s="7" t="s">
        <v>208</v>
      </c>
      <c r="D20" s="7"/>
      <c r="E20" s="7"/>
      <c r="F20" s="7"/>
      <c r="G20" s="7"/>
      <c r="H20" s="7"/>
      <c r="I20" s="7"/>
      <c r="J20" s="89"/>
      <c r="K20" s="136"/>
    </row>
    <row r="21" spans="2:11" ht="15.75" x14ac:dyDescent="0.25">
      <c r="B21" s="6"/>
      <c r="C21" s="7" t="s">
        <v>209</v>
      </c>
      <c r="D21" s="7"/>
      <c r="E21" s="7"/>
      <c r="F21" s="7"/>
      <c r="G21" s="7"/>
      <c r="H21" s="7"/>
      <c r="I21" s="7"/>
      <c r="J21" s="89"/>
      <c r="K21" s="136"/>
    </row>
    <row r="22" spans="2:11" ht="15.75" x14ac:dyDescent="0.25">
      <c r="B22" s="6"/>
      <c r="C22" s="7" t="s">
        <v>210</v>
      </c>
      <c r="D22" s="7"/>
      <c r="E22" s="7"/>
      <c r="F22" s="7"/>
      <c r="G22" s="7"/>
      <c r="H22" s="7"/>
      <c r="I22" s="7"/>
      <c r="J22" s="89"/>
      <c r="K22" s="136"/>
    </row>
    <row r="23" spans="2:11" ht="15.75" x14ac:dyDescent="0.25">
      <c r="B23" s="6"/>
      <c r="C23" s="7" t="s">
        <v>211</v>
      </c>
      <c r="D23" s="7"/>
      <c r="E23" s="7"/>
      <c r="F23" s="7"/>
      <c r="G23" s="7"/>
      <c r="H23" s="7"/>
      <c r="I23" s="7"/>
      <c r="J23" s="89"/>
      <c r="K23" s="136"/>
    </row>
    <row r="24" spans="2:11" ht="15.75" x14ac:dyDescent="0.25">
      <c r="B24" s="6"/>
      <c r="C24" s="7"/>
      <c r="D24" s="7"/>
      <c r="E24" s="7" t="s">
        <v>12</v>
      </c>
      <c r="F24" s="7"/>
      <c r="G24" s="7"/>
      <c r="H24" s="7"/>
      <c r="I24" s="7"/>
      <c r="J24" s="89"/>
      <c r="K24" s="136"/>
    </row>
    <row r="25" spans="2:11" x14ac:dyDescent="0.2">
      <c r="B25" s="6"/>
      <c r="C25" s="6"/>
      <c r="D25" s="6"/>
      <c r="E25" s="6"/>
      <c r="F25" s="6"/>
      <c r="G25" s="6"/>
      <c r="H25" s="6"/>
      <c r="I25" s="136"/>
      <c r="J25" s="89"/>
      <c r="K25" s="136"/>
    </row>
    <row r="26" spans="2:11" x14ac:dyDescent="0.2">
      <c r="B26" s="11"/>
      <c r="C26" s="16"/>
      <c r="D26" s="16" t="s">
        <v>205</v>
      </c>
      <c r="E26" s="17"/>
      <c r="F26" s="17"/>
      <c r="G26" s="17"/>
      <c r="H26" s="17"/>
      <c r="I26" s="11" t="s">
        <v>202</v>
      </c>
      <c r="J26" s="56"/>
      <c r="K26" s="56"/>
    </row>
    <row r="27" spans="2:11" x14ac:dyDescent="0.2">
      <c r="B27" s="176" t="s">
        <v>10</v>
      </c>
      <c r="C27" s="265" t="s">
        <v>192</v>
      </c>
      <c r="D27" s="18" t="s">
        <v>206</v>
      </c>
      <c r="E27" s="19"/>
      <c r="F27" s="19"/>
      <c r="G27" s="19"/>
      <c r="H27" s="19"/>
      <c r="I27" s="12" t="s">
        <v>203</v>
      </c>
      <c r="J27" s="56"/>
      <c r="K27" s="56"/>
    </row>
    <row r="28" spans="2:11" x14ac:dyDescent="0.2">
      <c r="B28" s="176" t="s">
        <v>11</v>
      </c>
      <c r="C28" s="176" t="s">
        <v>193</v>
      </c>
      <c r="D28" s="21" t="s">
        <v>196</v>
      </c>
      <c r="E28" s="21" t="s">
        <v>194</v>
      </c>
      <c r="F28" s="11" t="s">
        <v>197</v>
      </c>
      <c r="G28" s="143" t="s">
        <v>199</v>
      </c>
      <c r="H28" s="16" t="s">
        <v>13</v>
      </c>
      <c r="I28" s="12" t="s">
        <v>204</v>
      </c>
      <c r="J28" s="56"/>
      <c r="K28" s="56"/>
    </row>
    <row r="29" spans="2:11" x14ac:dyDescent="0.2">
      <c r="B29" s="176"/>
      <c r="C29" s="176"/>
      <c r="D29" s="267"/>
      <c r="E29" s="267" t="s">
        <v>195</v>
      </c>
      <c r="F29" s="12" t="s">
        <v>198</v>
      </c>
      <c r="G29" s="268" t="s">
        <v>200</v>
      </c>
      <c r="H29" s="190"/>
      <c r="I29" s="12"/>
      <c r="J29" s="56"/>
      <c r="K29" s="56"/>
    </row>
    <row r="30" spans="2:11" x14ac:dyDescent="0.2">
      <c r="B30" s="13"/>
      <c r="C30" s="13"/>
      <c r="D30" s="145"/>
      <c r="E30" s="145"/>
      <c r="F30" s="144"/>
      <c r="G30" s="144" t="s">
        <v>201</v>
      </c>
      <c r="H30" s="18"/>
      <c r="I30" s="13"/>
      <c r="J30" s="56"/>
      <c r="K30" s="56"/>
    </row>
    <row r="31" spans="2:11" x14ac:dyDescent="0.2"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4">
        <v>7</v>
      </c>
      <c r="I31" s="269">
        <v>8</v>
      </c>
      <c r="J31" s="260"/>
      <c r="K31" s="260"/>
    </row>
    <row r="32" spans="2:11" x14ac:dyDescent="0.2">
      <c r="B32" s="22" t="s">
        <v>14</v>
      </c>
      <c r="C32" s="24" t="s">
        <v>261</v>
      </c>
      <c r="D32" s="24" t="s">
        <v>258</v>
      </c>
      <c r="E32" s="24" t="s">
        <v>259</v>
      </c>
      <c r="F32" s="24" t="s">
        <v>260</v>
      </c>
      <c r="G32" s="4">
        <v>244</v>
      </c>
      <c r="H32" s="4">
        <v>226</v>
      </c>
      <c r="I32" s="290">
        <v>254000</v>
      </c>
      <c r="J32" s="260"/>
      <c r="K32" s="260"/>
    </row>
    <row r="33" spans="2:11" x14ac:dyDescent="0.2">
      <c r="B33" s="34" t="s">
        <v>15</v>
      </c>
      <c r="C33" s="292" t="s">
        <v>259</v>
      </c>
      <c r="D33" s="29" t="s">
        <v>258</v>
      </c>
      <c r="E33" s="29" t="s">
        <v>259</v>
      </c>
      <c r="F33" s="29" t="s">
        <v>18</v>
      </c>
      <c r="G33" s="269">
        <v>111</v>
      </c>
      <c r="H33" s="289">
        <v>211</v>
      </c>
      <c r="I33" s="140">
        <v>2494300</v>
      </c>
      <c r="J33" s="199"/>
      <c r="K33" s="199"/>
    </row>
    <row r="34" spans="2:11" ht="12.75" customHeight="1" x14ac:dyDescent="0.2">
      <c r="B34" s="270" t="s">
        <v>16</v>
      </c>
      <c r="C34" s="28"/>
      <c r="D34" s="11"/>
      <c r="E34" s="11"/>
      <c r="F34" s="11"/>
      <c r="G34" s="285"/>
      <c r="H34" s="285"/>
      <c r="I34" s="141"/>
      <c r="J34" s="199"/>
      <c r="K34" s="199"/>
    </row>
    <row r="35" spans="2:11" x14ac:dyDescent="0.2">
      <c r="B35" s="271" t="s">
        <v>17</v>
      </c>
      <c r="C35" s="293" t="s">
        <v>262</v>
      </c>
      <c r="D35" s="29" t="s">
        <v>258</v>
      </c>
      <c r="E35" s="29" t="s">
        <v>259</v>
      </c>
      <c r="F35" s="29" t="s">
        <v>18</v>
      </c>
      <c r="G35" s="269">
        <v>119</v>
      </c>
      <c r="H35" s="269">
        <v>213</v>
      </c>
      <c r="I35" s="142">
        <v>753300</v>
      </c>
      <c r="J35" s="199"/>
      <c r="K35" s="199"/>
    </row>
    <row r="36" spans="2:11" x14ac:dyDescent="0.2">
      <c r="B36" s="3" t="s">
        <v>19</v>
      </c>
      <c r="C36" s="24" t="s">
        <v>263</v>
      </c>
      <c r="D36" s="24" t="s">
        <v>258</v>
      </c>
      <c r="E36" s="24" t="s">
        <v>259</v>
      </c>
      <c r="F36" s="24" t="s">
        <v>18</v>
      </c>
      <c r="G36" s="4">
        <v>244</v>
      </c>
      <c r="H36" s="4">
        <v>221</v>
      </c>
      <c r="I36" s="140">
        <v>5600</v>
      </c>
      <c r="J36" s="199"/>
      <c r="K36" s="199"/>
    </row>
    <row r="37" spans="2:11" x14ac:dyDescent="0.2">
      <c r="B37" s="3" t="s">
        <v>20</v>
      </c>
      <c r="C37" s="24" t="s">
        <v>264</v>
      </c>
      <c r="D37" s="24" t="s">
        <v>258</v>
      </c>
      <c r="E37" s="24" t="s">
        <v>259</v>
      </c>
      <c r="F37" s="24" t="s">
        <v>18</v>
      </c>
      <c r="G37" s="4">
        <v>244</v>
      </c>
      <c r="H37" s="4">
        <v>223</v>
      </c>
      <c r="I37" s="140">
        <v>1234000</v>
      </c>
      <c r="J37" s="199"/>
      <c r="K37" s="199"/>
    </row>
    <row r="38" spans="2:11" x14ac:dyDescent="0.2">
      <c r="B38" s="11" t="s">
        <v>21</v>
      </c>
      <c r="C38" s="11"/>
      <c r="D38" s="32"/>
      <c r="E38" s="32"/>
      <c r="F38" s="32"/>
      <c r="G38" s="285"/>
      <c r="H38" s="285"/>
      <c r="I38" s="141"/>
      <c r="J38" s="199"/>
      <c r="K38" s="199"/>
    </row>
    <row r="39" spans="2:11" x14ac:dyDescent="0.2">
      <c r="B39" s="13" t="s">
        <v>22</v>
      </c>
      <c r="C39" s="29" t="s">
        <v>265</v>
      </c>
      <c r="D39" s="29" t="s">
        <v>258</v>
      </c>
      <c r="E39" s="29" t="s">
        <v>259</v>
      </c>
      <c r="F39" s="29" t="s">
        <v>18</v>
      </c>
      <c r="G39" s="269">
        <v>244</v>
      </c>
      <c r="H39" s="269">
        <v>225</v>
      </c>
      <c r="I39" s="142">
        <v>349700</v>
      </c>
      <c r="J39" s="199"/>
      <c r="K39" s="199"/>
    </row>
    <row r="40" spans="2:11" x14ac:dyDescent="0.2">
      <c r="B40" s="22" t="s">
        <v>14</v>
      </c>
      <c r="C40" s="292" t="s">
        <v>258</v>
      </c>
      <c r="D40" s="29" t="s">
        <v>258</v>
      </c>
      <c r="E40" s="29" t="s">
        <v>259</v>
      </c>
      <c r="F40" s="29" t="s">
        <v>18</v>
      </c>
      <c r="G40" s="269">
        <v>244</v>
      </c>
      <c r="H40" s="269">
        <v>226</v>
      </c>
      <c r="I40" s="140">
        <v>926300</v>
      </c>
      <c r="J40" s="199"/>
      <c r="K40" s="199"/>
    </row>
    <row r="41" spans="2:11" x14ac:dyDescent="0.2">
      <c r="B41" s="22" t="s">
        <v>23</v>
      </c>
      <c r="C41" s="294" t="s">
        <v>266</v>
      </c>
      <c r="D41" s="36" t="s">
        <v>258</v>
      </c>
      <c r="E41" s="36" t="s">
        <v>259</v>
      </c>
      <c r="F41" s="36" t="s">
        <v>18</v>
      </c>
      <c r="G41" s="176">
        <v>244</v>
      </c>
      <c r="H41" s="176">
        <v>290</v>
      </c>
      <c r="I41" s="141">
        <v>13300</v>
      </c>
      <c r="J41" s="199"/>
      <c r="K41" s="199"/>
    </row>
    <row r="42" spans="2:11" ht="23.25" customHeight="1" x14ac:dyDescent="0.2">
      <c r="B42" s="192" t="s">
        <v>128</v>
      </c>
      <c r="C42" s="295" t="s">
        <v>267</v>
      </c>
      <c r="D42" s="24" t="s">
        <v>258</v>
      </c>
      <c r="E42" s="24" t="s">
        <v>259</v>
      </c>
      <c r="F42" s="24" t="s">
        <v>18</v>
      </c>
      <c r="G42" s="4">
        <v>244</v>
      </c>
      <c r="H42" s="4">
        <v>310</v>
      </c>
      <c r="I42" s="141">
        <v>35700</v>
      </c>
      <c r="J42" s="199"/>
      <c r="K42" s="199"/>
    </row>
    <row r="43" spans="2:11" x14ac:dyDescent="0.2">
      <c r="B43" s="35" t="s">
        <v>24</v>
      </c>
      <c r="C43" s="33"/>
      <c r="D43" s="32"/>
      <c r="E43" s="32"/>
      <c r="F43" s="32"/>
      <c r="G43" s="285"/>
      <c r="H43" s="288"/>
      <c r="I43" s="141"/>
      <c r="J43" s="199"/>
      <c r="K43" s="199"/>
    </row>
    <row r="44" spans="2:11" x14ac:dyDescent="0.2">
      <c r="B44" s="301" t="s">
        <v>25</v>
      </c>
      <c r="C44" s="292" t="s">
        <v>268</v>
      </c>
      <c r="D44" s="36" t="s">
        <v>258</v>
      </c>
      <c r="E44" s="36" t="s">
        <v>259</v>
      </c>
      <c r="F44" s="36" t="s">
        <v>18</v>
      </c>
      <c r="G44" s="176">
        <v>244</v>
      </c>
      <c r="H44" s="265">
        <v>340</v>
      </c>
      <c r="I44" s="142">
        <v>450400</v>
      </c>
      <c r="J44" s="199"/>
      <c r="K44" s="199"/>
    </row>
    <row r="45" spans="2:11" x14ac:dyDescent="0.2">
      <c r="B45" s="34" t="s">
        <v>23</v>
      </c>
      <c r="C45" s="292" t="s">
        <v>269</v>
      </c>
      <c r="D45" s="24" t="s">
        <v>258</v>
      </c>
      <c r="E45" s="24" t="s">
        <v>259</v>
      </c>
      <c r="F45" s="24" t="s">
        <v>18</v>
      </c>
      <c r="G45" s="4">
        <v>851</v>
      </c>
      <c r="H45" s="4">
        <v>290</v>
      </c>
      <c r="I45" s="140">
        <v>400</v>
      </c>
      <c r="J45" s="199"/>
      <c r="K45" s="199"/>
    </row>
    <row r="46" spans="2:11" x14ac:dyDescent="0.2">
      <c r="B46" s="34" t="s">
        <v>23</v>
      </c>
      <c r="C46" s="292" t="s">
        <v>270</v>
      </c>
      <c r="D46" s="24" t="s">
        <v>258</v>
      </c>
      <c r="E46" s="24" t="s">
        <v>259</v>
      </c>
      <c r="F46" s="24" t="s">
        <v>18</v>
      </c>
      <c r="G46" s="4">
        <v>852</v>
      </c>
      <c r="H46" s="4">
        <v>290</v>
      </c>
      <c r="I46" s="195">
        <v>51300</v>
      </c>
      <c r="J46" s="261"/>
      <c r="K46" s="261"/>
    </row>
    <row r="47" spans="2:11" x14ac:dyDescent="0.2">
      <c r="B47" s="194" t="s">
        <v>24</v>
      </c>
      <c r="C47" s="194"/>
      <c r="D47" s="12"/>
      <c r="E47" s="12"/>
      <c r="F47" s="32"/>
      <c r="G47" s="285"/>
      <c r="H47" s="285"/>
      <c r="I47" s="141"/>
      <c r="J47" s="199"/>
      <c r="K47" s="199"/>
    </row>
    <row r="48" spans="2:11" x14ac:dyDescent="0.2">
      <c r="B48" s="34" t="s">
        <v>25</v>
      </c>
      <c r="C48" s="292" t="s">
        <v>271</v>
      </c>
      <c r="D48" s="29" t="s">
        <v>258</v>
      </c>
      <c r="E48" s="29" t="s">
        <v>259</v>
      </c>
      <c r="F48" s="29" t="s">
        <v>26</v>
      </c>
      <c r="G48" s="269">
        <v>244</v>
      </c>
      <c r="H48" s="269">
        <v>340</v>
      </c>
      <c r="I48" s="142">
        <v>234900</v>
      </c>
      <c r="J48" s="199"/>
      <c r="K48" s="199"/>
    </row>
    <row r="49" spans="2:11" x14ac:dyDescent="0.2">
      <c r="B49" s="33" t="s">
        <v>24</v>
      </c>
      <c r="C49" s="33"/>
      <c r="D49" s="11"/>
      <c r="E49" s="11"/>
      <c r="F49" s="32"/>
      <c r="G49" s="285"/>
      <c r="H49" s="285"/>
      <c r="I49" s="141"/>
      <c r="J49" s="199"/>
      <c r="K49" s="199"/>
    </row>
    <row r="50" spans="2:11" x14ac:dyDescent="0.2">
      <c r="B50" s="34" t="s">
        <v>25</v>
      </c>
      <c r="C50" s="292" t="s">
        <v>272</v>
      </c>
      <c r="D50" s="29" t="s">
        <v>258</v>
      </c>
      <c r="E50" s="29" t="s">
        <v>259</v>
      </c>
      <c r="F50" s="29" t="s">
        <v>27</v>
      </c>
      <c r="G50" s="269">
        <v>244</v>
      </c>
      <c r="H50" s="269">
        <v>340</v>
      </c>
      <c r="I50" s="142">
        <v>600000</v>
      </c>
      <c r="J50" s="199"/>
      <c r="K50" s="199"/>
    </row>
    <row r="51" spans="2:11" x14ac:dyDescent="0.2">
      <c r="B51" s="22" t="s">
        <v>15</v>
      </c>
      <c r="C51" s="296" t="s">
        <v>273</v>
      </c>
      <c r="D51" s="24" t="s">
        <v>258</v>
      </c>
      <c r="E51" s="24" t="s">
        <v>259</v>
      </c>
      <c r="F51" s="24" t="s">
        <v>28</v>
      </c>
      <c r="G51" s="4">
        <v>111</v>
      </c>
      <c r="H51" s="284">
        <v>211</v>
      </c>
      <c r="I51" s="140">
        <v>8510000</v>
      </c>
      <c r="J51" s="199"/>
      <c r="K51" s="199"/>
    </row>
    <row r="52" spans="2:11" x14ac:dyDescent="0.2">
      <c r="B52" s="270" t="s">
        <v>16</v>
      </c>
      <c r="C52" s="28"/>
      <c r="D52" s="11"/>
      <c r="E52" s="11"/>
      <c r="F52" s="285"/>
      <c r="G52" s="285"/>
      <c r="H52" s="285"/>
      <c r="I52" s="141"/>
      <c r="J52" s="199"/>
      <c r="K52" s="199"/>
    </row>
    <row r="53" spans="2:11" x14ac:dyDescent="0.2">
      <c r="B53" s="271" t="s">
        <v>17</v>
      </c>
      <c r="C53" s="297" t="s">
        <v>274</v>
      </c>
      <c r="D53" s="29" t="s">
        <v>258</v>
      </c>
      <c r="E53" s="29" t="s">
        <v>259</v>
      </c>
      <c r="F53" s="29" t="s">
        <v>28</v>
      </c>
      <c r="G53" s="269">
        <v>119</v>
      </c>
      <c r="H53" s="269">
        <v>213</v>
      </c>
      <c r="I53" s="142">
        <v>2570000</v>
      </c>
      <c r="J53" s="199"/>
      <c r="K53" s="199"/>
    </row>
    <row r="54" spans="2:11" x14ac:dyDescent="0.2">
      <c r="B54" s="3" t="s">
        <v>19</v>
      </c>
      <c r="C54" s="24" t="s">
        <v>275</v>
      </c>
      <c r="D54" s="24" t="s">
        <v>258</v>
      </c>
      <c r="E54" s="24" t="s">
        <v>259</v>
      </c>
      <c r="F54" s="24" t="s">
        <v>29</v>
      </c>
      <c r="G54" s="4">
        <v>244</v>
      </c>
      <c r="H54" s="4">
        <v>221</v>
      </c>
      <c r="I54" s="140">
        <v>32000</v>
      </c>
      <c r="J54" s="199"/>
      <c r="K54" s="199"/>
    </row>
    <row r="55" spans="2:11" x14ac:dyDescent="0.2">
      <c r="B55" s="11" t="s">
        <v>21</v>
      </c>
      <c r="C55" s="11"/>
      <c r="D55" s="32"/>
      <c r="E55" s="32"/>
      <c r="F55" s="32"/>
      <c r="G55" s="285"/>
      <c r="H55" s="288"/>
      <c r="I55" s="193"/>
      <c r="J55" s="196"/>
      <c r="K55" s="196"/>
    </row>
    <row r="56" spans="2:11" x14ac:dyDescent="0.2">
      <c r="B56" s="13" t="s">
        <v>22</v>
      </c>
      <c r="C56" s="29" t="s">
        <v>276</v>
      </c>
      <c r="D56" s="29" t="s">
        <v>258</v>
      </c>
      <c r="E56" s="29" t="s">
        <v>259</v>
      </c>
      <c r="F56" s="29" t="s">
        <v>29</v>
      </c>
      <c r="G56" s="269">
        <v>244</v>
      </c>
      <c r="H56" s="289">
        <v>225</v>
      </c>
      <c r="I56" s="142">
        <v>3000</v>
      </c>
      <c r="J56" s="199"/>
      <c r="K56" s="199"/>
    </row>
    <row r="57" spans="2:11" x14ac:dyDescent="0.2">
      <c r="B57" s="22" t="s">
        <v>14</v>
      </c>
      <c r="C57" s="292" t="s">
        <v>277</v>
      </c>
      <c r="D57" s="29" t="s">
        <v>258</v>
      </c>
      <c r="E57" s="29" t="s">
        <v>259</v>
      </c>
      <c r="F57" s="29" t="s">
        <v>29</v>
      </c>
      <c r="G57" s="269">
        <v>244</v>
      </c>
      <c r="H57" s="269">
        <v>226</v>
      </c>
      <c r="I57" s="191">
        <v>21700</v>
      </c>
      <c r="J57" s="199"/>
      <c r="K57" s="199"/>
    </row>
    <row r="58" spans="2:11" x14ac:dyDescent="0.2">
      <c r="B58" s="33" t="s">
        <v>24</v>
      </c>
      <c r="C58" s="33"/>
      <c r="D58" s="11"/>
      <c r="E58" s="11"/>
      <c r="F58" s="285"/>
      <c r="G58" s="285"/>
      <c r="H58" s="285"/>
      <c r="I58" s="141"/>
      <c r="J58" s="199"/>
      <c r="K58" s="199"/>
    </row>
    <row r="59" spans="2:11" x14ac:dyDescent="0.2">
      <c r="B59" s="34" t="s">
        <v>30</v>
      </c>
      <c r="C59" s="292" t="s">
        <v>278</v>
      </c>
      <c r="D59" s="29" t="s">
        <v>258</v>
      </c>
      <c r="E59" s="29" t="s">
        <v>259</v>
      </c>
      <c r="F59" s="29" t="s">
        <v>29</v>
      </c>
      <c r="G59" s="269">
        <v>244</v>
      </c>
      <c r="H59" s="269">
        <v>310</v>
      </c>
      <c r="I59" s="142">
        <v>170300</v>
      </c>
      <c r="J59" s="199"/>
      <c r="K59" s="199"/>
    </row>
    <row r="60" spans="2:11" x14ac:dyDescent="0.2">
      <c r="B60" s="25" t="s">
        <v>332</v>
      </c>
      <c r="C60" s="26"/>
      <c r="D60" s="26"/>
      <c r="E60" s="26"/>
      <c r="F60" s="26"/>
      <c r="G60" s="14"/>
      <c r="H60" s="15"/>
      <c r="I60" s="189">
        <f>I32+I33+I35+I36+I37+I39+I40+I41+I42+I44+I45+I46+I48+I50+I51+I53+I54+I56+I57+I59</f>
        <v>18710200</v>
      </c>
      <c r="J60" s="196"/>
      <c r="K60" s="196"/>
    </row>
    <row r="61" spans="2:11" x14ac:dyDescent="0.2">
      <c r="B61" s="197" t="s">
        <v>31</v>
      </c>
      <c r="C61" s="266"/>
      <c r="D61" s="26"/>
      <c r="E61" s="249"/>
      <c r="F61" s="249"/>
      <c r="G61" s="249"/>
      <c r="H61" s="250"/>
      <c r="I61" s="189">
        <f>I60</f>
        <v>18710200</v>
      </c>
      <c r="J61" s="196"/>
      <c r="K61" s="196"/>
    </row>
    <row r="62" spans="2:11" x14ac:dyDescent="0.2">
      <c r="B62" s="198"/>
      <c r="C62" s="198"/>
      <c r="D62" s="56"/>
      <c r="E62" s="56"/>
      <c r="F62" s="56"/>
      <c r="G62" s="56"/>
      <c r="H62" s="56"/>
      <c r="I62" s="196"/>
      <c r="J62" s="199"/>
      <c r="K62" s="199"/>
    </row>
    <row r="63" spans="2:11" x14ac:dyDescent="0.2">
      <c r="B63" s="198"/>
      <c r="C63" s="198"/>
      <c r="D63" s="56"/>
      <c r="E63" s="56"/>
      <c r="F63" s="56"/>
      <c r="G63" s="56"/>
      <c r="H63" s="56"/>
      <c r="I63" s="196"/>
      <c r="J63" s="199"/>
      <c r="K63" s="199"/>
    </row>
    <row r="64" spans="2:11" x14ac:dyDescent="0.2">
      <c r="B64" s="198"/>
      <c r="C64" s="198"/>
      <c r="D64" s="56"/>
      <c r="E64" s="56"/>
      <c r="F64" s="56"/>
      <c r="G64" s="56"/>
      <c r="H64" s="56"/>
      <c r="I64" s="196"/>
      <c r="J64" s="199"/>
      <c r="K64" s="199"/>
    </row>
    <row r="65" spans="2:11" ht="15.75" x14ac:dyDescent="0.2">
      <c r="D65" s="6"/>
      <c r="E65" s="6"/>
      <c r="F65" s="6"/>
      <c r="G65" s="6"/>
      <c r="H65" s="6"/>
      <c r="I65" s="6"/>
      <c r="J65" s="6"/>
      <c r="K65" s="1"/>
    </row>
    <row r="66" spans="2:11" ht="15.75" x14ac:dyDescent="0.25">
      <c r="C66" s="7" t="s">
        <v>304</v>
      </c>
      <c r="D66" s="7"/>
      <c r="E66" s="7"/>
      <c r="F66" s="7"/>
      <c r="G66" s="7"/>
      <c r="H66" s="7"/>
      <c r="I66" s="6"/>
      <c r="J66" s="6"/>
      <c r="K66" s="1"/>
    </row>
    <row r="67" spans="2:11" ht="16.5" customHeight="1" x14ac:dyDescent="0.25">
      <c r="C67" s="7" t="s">
        <v>305</v>
      </c>
      <c r="D67" s="7"/>
      <c r="E67" s="7"/>
      <c r="F67" s="7"/>
      <c r="G67" s="7"/>
      <c r="H67" s="7"/>
      <c r="I67" s="2"/>
      <c r="J67" s="6"/>
      <c r="K67" s="6"/>
    </row>
    <row r="68" spans="2:11" ht="16.5" customHeight="1" x14ac:dyDescent="0.3">
      <c r="B68" s="5"/>
      <c r="C68" s="7" t="s">
        <v>306</v>
      </c>
      <c r="D68" s="7"/>
      <c r="E68" s="7"/>
      <c r="F68" s="7"/>
      <c r="G68" s="7"/>
      <c r="H68" s="7"/>
      <c r="I68" s="6"/>
      <c r="J68" s="6"/>
      <c r="K68" s="6"/>
    </row>
    <row r="69" spans="2:11" ht="18.75" x14ac:dyDescent="0.3">
      <c r="B69" s="5"/>
      <c r="C69" s="7" t="s">
        <v>307</v>
      </c>
      <c r="D69" s="7"/>
      <c r="E69" s="7"/>
      <c r="F69" s="7"/>
      <c r="G69" s="7"/>
      <c r="H69" s="7"/>
      <c r="I69" s="6"/>
      <c r="J69" s="6"/>
      <c r="K69" s="6"/>
    </row>
    <row r="70" spans="2:11" ht="18.75" x14ac:dyDescent="0.3">
      <c r="B70" s="5"/>
      <c r="C70" s="7" t="s">
        <v>308</v>
      </c>
      <c r="D70" s="7"/>
      <c r="E70" s="7"/>
      <c r="F70" s="7"/>
      <c r="G70" s="7"/>
      <c r="H70" s="7"/>
      <c r="I70" s="6"/>
      <c r="J70" s="6"/>
      <c r="K70" s="6"/>
    </row>
    <row r="71" spans="2:11" ht="15.75" x14ac:dyDescent="0.25">
      <c r="B71" s="138"/>
      <c r="C71" s="251"/>
      <c r="D71" s="111"/>
      <c r="E71" s="111" t="s">
        <v>12</v>
      </c>
      <c r="F71" s="7"/>
      <c r="G71" s="7"/>
      <c r="H71" s="7"/>
    </row>
    <row r="72" spans="2:11" ht="15.75" x14ac:dyDescent="0.25">
      <c r="B72" s="138"/>
      <c r="C72" s="251"/>
      <c r="D72" s="111"/>
      <c r="E72" s="111"/>
      <c r="F72" s="7"/>
      <c r="G72" s="7"/>
      <c r="H72" s="7"/>
    </row>
    <row r="73" spans="2:11" x14ac:dyDescent="0.2">
      <c r="B73" s="11"/>
      <c r="C73" s="16"/>
      <c r="D73" s="16" t="s">
        <v>205</v>
      </c>
      <c r="E73" s="17"/>
      <c r="F73" s="17"/>
      <c r="G73" s="17"/>
      <c r="H73" s="17"/>
      <c r="I73" s="11" t="s">
        <v>202</v>
      </c>
    </row>
    <row r="74" spans="2:11" x14ac:dyDescent="0.2">
      <c r="B74" s="176" t="s">
        <v>10</v>
      </c>
      <c r="C74" s="265" t="s">
        <v>192</v>
      </c>
      <c r="D74" s="18" t="s">
        <v>206</v>
      </c>
      <c r="E74" s="19"/>
      <c r="F74" s="19"/>
      <c r="G74" s="19"/>
      <c r="H74" s="19"/>
      <c r="I74" s="12" t="s">
        <v>203</v>
      </c>
    </row>
    <row r="75" spans="2:11" x14ac:dyDescent="0.2">
      <c r="B75" s="176" t="s">
        <v>11</v>
      </c>
      <c r="C75" s="176" t="s">
        <v>193</v>
      </c>
      <c r="D75" s="21" t="s">
        <v>196</v>
      </c>
      <c r="E75" s="21" t="s">
        <v>194</v>
      </c>
      <c r="F75" s="11" t="s">
        <v>197</v>
      </c>
      <c r="G75" s="143" t="s">
        <v>199</v>
      </c>
      <c r="H75" s="16" t="s">
        <v>13</v>
      </c>
      <c r="I75" s="12" t="s">
        <v>204</v>
      </c>
    </row>
    <row r="76" spans="2:11" x14ac:dyDescent="0.2">
      <c r="B76" s="176"/>
      <c r="C76" s="176"/>
      <c r="D76" s="267"/>
      <c r="E76" s="267" t="s">
        <v>195</v>
      </c>
      <c r="F76" s="12" t="s">
        <v>198</v>
      </c>
      <c r="G76" s="268" t="s">
        <v>200</v>
      </c>
      <c r="H76" s="190"/>
      <c r="I76" s="12"/>
    </row>
    <row r="77" spans="2:11" x14ac:dyDescent="0.2">
      <c r="B77" s="13"/>
      <c r="C77" s="13"/>
      <c r="D77" s="145"/>
      <c r="E77" s="145"/>
      <c r="F77" s="144"/>
      <c r="G77" s="144" t="s">
        <v>201</v>
      </c>
      <c r="H77" s="18"/>
      <c r="I77" s="13"/>
    </row>
    <row r="78" spans="2:11" x14ac:dyDescent="0.2">
      <c r="B78" s="4">
        <v>1</v>
      </c>
      <c r="C78" s="4">
        <v>2</v>
      </c>
      <c r="D78" s="4">
        <v>3</v>
      </c>
      <c r="E78" s="4">
        <v>4</v>
      </c>
      <c r="F78" s="4">
        <v>5</v>
      </c>
      <c r="G78" s="4">
        <v>6</v>
      </c>
      <c r="H78" s="4">
        <v>7</v>
      </c>
      <c r="I78" s="269">
        <v>8</v>
      </c>
    </row>
    <row r="79" spans="2:11" x14ac:dyDescent="0.2">
      <c r="B79" s="22"/>
      <c r="C79" s="24"/>
      <c r="D79" s="24"/>
      <c r="E79" s="24"/>
      <c r="F79" s="4"/>
      <c r="G79" s="4"/>
      <c r="H79" s="4"/>
      <c r="I79" s="290"/>
    </row>
    <row r="80" spans="2:11" x14ac:dyDescent="0.2">
      <c r="B80" s="194"/>
      <c r="C80" s="294"/>
      <c r="D80" s="36"/>
      <c r="E80" s="36"/>
      <c r="F80" s="36"/>
      <c r="G80" s="176"/>
      <c r="H80" s="265"/>
      <c r="I80" s="140"/>
    </row>
    <row r="81" spans="2:9" x14ac:dyDescent="0.2">
      <c r="B81" s="25" t="s">
        <v>316</v>
      </c>
      <c r="C81" s="303"/>
      <c r="D81" s="14"/>
      <c r="E81" s="14"/>
      <c r="F81" s="14"/>
      <c r="G81" s="286"/>
      <c r="H81" s="287"/>
      <c r="I81" s="302"/>
    </row>
    <row r="82" spans="2:9" x14ac:dyDescent="0.2">
      <c r="H82" t="s">
        <v>310</v>
      </c>
      <c r="I82" s="3"/>
    </row>
    <row r="84" spans="2:9" ht="15.75" x14ac:dyDescent="0.25">
      <c r="C84" s="7" t="s">
        <v>309</v>
      </c>
      <c r="D84" s="7"/>
      <c r="E84" s="7"/>
      <c r="F84" s="7"/>
      <c r="G84" s="7"/>
      <c r="H84" s="7"/>
      <c r="I84" s="7"/>
    </row>
    <row r="85" spans="2:9" ht="15.75" x14ac:dyDescent="0.25">
      <c r="C85" s="7"/>
      <c r="D85" s="7"/>
      <c r="E85" s="7" t="s">
        <v>12</v>
      </c>
      <c r="F85" s="7"/>
      <c r="G85" s="7"/>
      <c r="H85" s="7"/>
      <c r="I85" s="7"/>
    </row>
    <row r="86" spans="2:9" ht="15.75" x14ac:dyDescent="0.25">
      <c r="C86" s="7"/>
      <c r="D86" s="7"/>
      <c r="E86" s="7"/>
      <c r="F86" s="7"/>
      <c r="G86" s="7"/>
      <c r="H86" s="7"/>
      <c r="I86" s="7"/>
    </row>
    <row r="87" spans="2:9" x14ac:dyDescent="0.2">
      <c r="B87" s="11"/>
      <c r="C87" s="16"/>
      <c r="D87" s="16" t="s">
        <v>205</v>
      </c>
      <c r="E87" s="17"/>
      <c r="F87" s="17"/>
      <c r="G87" s="17"/>
      <c r="H87" s="17"/>
      <c r="I87" s="11" t="s">
        <v>202</v>
      </c>
    </row>
    <row r="88" spans="2:9" x14ac:dyDescent="0.2">
      <c r="B88" s="176" t="s">
        <v>10</v>
      </c>
      <c r="C88" s="265" t="s">
        <v>192</v>
      </c>
      <c r="D88" s="18" t="s">
        <v>206</v>
      </c>
      <c r="E88" s="19"/>
      <c r="F88" s="19"/>
      <c r="G88" s="19"/>
      <c r="H88" s="19"/>
      <c r="I88" s="12" t="s">
        <v>203</v>
      </c>
    </row>
    <row r="89" spans="2:9" x14ac:dyDescent="0.2">
      <c r="B89" s="176" t="s">
        <v>11</v>
      </c>
      <c r="C89" s="176" t="s">
        <v>193</v>
      </c>
      <c r="D89" s="21" t="s">
        <v>196</v>
      </c>
      <c r="E89" s="21" t="s">
        <v>194</v>
      </c>
      <c r="F89" s="11" t="s">
        <v>197</v>
      </c>
      <c r="G89" s="143" t="s">
        <v>199</v>
      </c>
      <c r="H89" s="16" t="s">
        <v>13</v>
      </c>
      <c r="I89" s="12" t="s">
        <v>204</v>
      </c>
    </row>
    <row r="90" spans="2:9" x14ac:dyDescent="0.2">
      <c r="B90" s="176"/>
      <c r="C90" s="176"/>
      <c r="D90" s="267"/>
      <c r="E90" s="267" t="s">
        <v>195</v>
      </c>
      <c r="F90" s="12" t="s">
        <v>198</v>
      </c>
      <c r="G90" s="268" t="s">
        <v>200</v>
      </c>
      <c r="H90" s="190"/>
      <c r="I90" s="12"/>
    </row>
    <row r="91" spans="2:9" x14ac:dyDescent="0.2">
      <c r="B91" s="13"/>
      <c r="C91" s="13"/>
      <c r="D91" s="145"/>
      <c r="E91" s="145"/>
      <c r="F91" s="144"/>
      <c r="G91" s="144" t="s">
        <v>201</v>
      </c>
      <c r="H91" s="18"/>
      <c r="I91" s="13"/>
    </row>
    <row r="92" spans="2:9" x14ac:dyDescent="0.2">
      <c r="B92" s="4">
        <v>1</v>
      </c>
      <c r="C92" s="4">
        <v>2</v>
      </c>
      <c r="D92" s="4">
        <v>3</v>
      </c>
      <c r="E92" s="4">
        <v>4</v>
      </c>
      <c r="F92" s="4">
        <v>5</v>
      </c>
      <c r="G92" s="4">
        <v>6</v>
      </c>
      <c r="H92" s="4">
        <v>7</v>
      </c>
      <c r="I92" s="269">
        <v>8</v>
      </c>
    </row>
    <row r="93" spans="2:9" x14ac:dyDescent="0.2">
      <c r="B93" s="22"/>
      <c r="C93" s="24"/>
      <c r="D93" s="24"/>
      <c r="E93" s="24"/>
      <c r="F93" s="4"/>
      <c r="G93" s="4"/>
      <c r="H93" s="4"/>
      <c r="I93" s="290"/>
    </row>
    <row r="94" spans="2:9" x14ac:dyDescent="0.2">
      <c r="B94" s="194"/>
      <c r="C94" s="294"/>
      <c r="D94" s="36"/>
      <c r="E94" s="36"/>
      <c r="F94" s="36"/>
      <c r="G94" s="176"/>
      <c r="H94" s="265"/>
      <c r="I94" s="140"/>
    </row>
    <row r="95" spans="2:9" x14ac:dyDescent="0.2">
      <c r="B95" s="25" t="s">
        <v>317</v>
      </c>
      <c r="C95" s="303"/>
      <c r="D95" s="14"/>
      <c r="E95" s="14"/>
      <c r="F95" s="14"/>
      <c r="G95" s="286"/>
      <c r="H95" s="287"/>
      <c r="I95" s="302"/>
    </row>
    <row r="96" spans="2:9" ht="15.75" x14ac:dyDescent="0.25">
      <c r="C96" s="7"/>
      <c r="D96" s="7"/>
      <c r="E96" s="7"/>
      <c r="F96" s="7"/>
      <c r="G96" s="7"/>
      <c r="H96" s="6" t="s">
        <v>310</v>
      </c>
      <c r="I96" s="82"/>
    </row>
    <row r="100" spans="2:9" ht="15.75" x14ac:dyDescent="0.25">
      <c r="B100" s="7"/>
      <c r="C100" s="7" t="s">
        <v>213</v>
      </c>
      <c r="D100" s="7"/>
      <c r="E100" s="7"/>
      <c r="F100" s="7"/>
      <c r="G100" s="7"/>
      <c r="H100" s="7"/>
      <c r="I100" s="7"/>
    </row>
    <row r="101" spans="2:9" ht="15.75" x14ac:dyDescent="0.25">
      <c r="B101" s="7"/>
      <c r="C101" s="7"/>
      <c r="D101" s="7"/>
      <c r="E101" s="7"/>
      <c r="F101" s="7"/>
      <c r="G101" s="7"/>
      <c r="H101" s="7"/>
      <c r="I101" s="7"/>
    </row>
    <row r="102" spans="2:9" x14ac:dyDescent="0.2">
      <c r="B102" s="11"/>
      <c r="C102" s="16"/>
      <c r="D102" s="16" t="s">
        <v>205</v>
      </c>
      <c r="E102" s="17"/>
      <c r="F102" s="17"/>
      <c r="G102" s="17"/>
      <c r="H102" s="17"/>
      <c r="I102" s="11" t="s">
        <v>202</v>
      </c>
    </row>
    <row r="103" spans="2:9" x14ac:dyDescent="0.2">
      <c r="B103" s="176" t="s">
        <v>10</v>
      </c>
      <c r="C103" s="265" t="s">
        <v>192</v>
      </c>
      <c r="D103" s="18" t="s">
        <v>206</v>
      </c>
      <c r="E103" s="19"/>
      <c r="F103" s="19"/>
      <c r="G103" s="19"/>
      <c r="H103" s="19"/>
      <c r="I103" s="12" t="s">
        <v>203</v>
      </c>
    </row>
    <row r="104" spans="2:9" x14ac:dyDescent="0.2">
      <c r="B104" s="176" t="s">
        <v>11</v>
      </c>
      <c r="C104" s="176" t="s">
        <v>193</v>
      </c>
      <c r="D104" s="21" t="s">
        <v>196</v>
      </c>
      <c r="E104" s="21" t="s">
        <v>194</v>
      </c>
      <c r="F104" s="11" t="s">
        <v>197</v>
      </c>
      <c r="G104" s="143" t="s">
        <v>199</v>
      </c>
      <c r="H104" s="16" t="s">
        <v>13</v>
      </c>
      <c r="I104" s="12" t="s">
        <v>204</v>
      </c>
    </row>
    <row r="105" spans="2:9" x14ac:dyDescent="0.2">
      <c r="B105" s="176"/>
      <c r="C105" s="176"/>
      <c r="D105" s="267"/>
      <c r="E105" s="267" t="s">
        <v>195</v>
      </c>
      <c r="F105" s="12" t="s">
        <v>198</v>
      </c>
      <c r="G105" s="268" t="s">
        <v>200</v>
      </c>
      <c r="H105" s="190"/>
      <c r="I105" s="12"/>
    </row>
    <row r="106" spans="2:9" x14ac:dyDescent="0.2">
      <c r="B106" s="13"/>
      <c r="C106" s="13"/>
      <c r="D106" s="145"/>
      <c r="E106" s="145"/>
      <c r="F106" s="144"/>
      <c r="G106" s="144" t="s">
        <v>201</v>
      </c>
      <c r="H106" s="18"/>
      <c r="I106" s="13"/>
    </row>
    <row r="107" spans="2:9" x14ac:dyDescent="0.2">
      <c r="B107" s="4">
        <v>1</v>
      </c>
      <c r="C107" s="4">
        <v>2</v>
      </c>
      <c r="D107" s="4">
        <v>3</v>
      </c>
      <c r="E107" s="4">
        <v>4</v>
      </c>
      <c r="F107" s="4">
        <v>5</v>
      </c>
      <c r="G107" s="4">
        <v>6</v>
      </c>
      <c r="H107" s="4">
        <v>7</v>
      </c>
      <c r="I107" s="269">
        <v>8</v>
      </c>
    </row>
    <row r="108" spans="2:9" x14ac:dyDescent="0.2">
      <c r="B108" s="22" t="s">
        <v>14</v>
      </c>
      <c r="C108" s="24" t="s">
        <v>261</v>
      </c>
      <c r="D108" s="24" t="s">
        <v>258</v>
      </c>
      <c r="E108" s="24" t="s">
        <v>259</v>
      </c>
      <c r="F108" s="24" t="s">
        <v>260</v>
      </c>
      <c r="G108" s="4">
        <v>244</v>
      </c>
      <c r="H108" s="4">
        <v>226</v>
      </c>
      <c r="I108" s="291">
        <v>254000</v>
      </c>
    </row>
    <row r="109" spans="2:9" x14ac:dyDescent="0.2">
      <c r="B109" s="34" t="s">
        <v>15</v>
      </c>
      <c r="C109" s="292" t="s">
        <v>259</v>
      </c>
      <c r="D109" s="29" t="s">
        <v>258</v>
      </c>
      <c r="E109" s="29" t="s">
        <v>259</v>
      </c>
      <c r="F109" s="30" t="s">
        <v>18</v>
      </c>
      <c r="G109" s="269">
        <v>111</v>
      </c>
      <c r="H109" s="289">
        <v>211</v>
      </c>
      <c r="I109" s="140">
        <v>2494300</v>
      </c>
    </row>
    <row r="110" spans="2:9" x14ac:dyDescent="0.2">
      <c r="B110" s="270" t="s">
        <v>16</v>
      </c>
      <c r="C110" s="28"/>
      <c r="D110" s="11"/>
      <c r="E110" s="11"/>
      <c r="F110" s="11"/>
      <c r="G110" s="285"/>
      <c r="H110" s="285"/>
      <c r="I110" s="141"/>
    </row>
    <row r="111" spans="2:9" x14ac:dyDescent="0.2">
      <c r="B111" s="271" t="s">
        <v>17</v>
      </c>
      <c r="C111" s="293" t="s">
        <v>262</v>
      </c>
      <c r="D111" s="29" t="s">
        <v>258</v>
      </c>
      <c r="E111" s="29" t="s">
        <v>259</v>
      </c>
      <c r="F111" s="30" t="s">
        <v>18</v>
      </c>
      <c r="G111" s="269">
        <v>119</v>
      </c>
      <c r="H111" s="269">
        <v>213</v>
      </c>
      <c r="I111" s="142">
        <v>753300</v>
      </c>
    </row>
    <row r="112" spans="2:9" x14ac:dyDescent="0.2">
      <c r="B112" s="3" t="s">
        <v>19</v>
      </c>
      <c r="C112" s="24" t="s">
        <v>263</v>
      </c>
      <c r="D112" s="24" t="s">
        <v>258</v>
      </c>
      <c r="E112" s="24" t="s">
        <v>259</v>
      </c>
      <c r="F112" s="23" t="s">
        <v>18</v>
      </c>
      <c r="G112" s="4">
        <v>244</v>
      </c>
      <c r="H112" s="4">
        <v>221</v>
      </c>
      <c r="I112" s="140">
        <v>5600</v>
      </c>
    </row>
    <row r="113" spans="2:9" x14ac:dyDescent="0.2">
      <c r="B113" s="3" t="s">
        <v>20</v>
      </c>
      <c r="C113" s="24" t="s">
        <v>264</v>
      </c>
      <c r="D113" s="24" t="s">
        <v>258</v>
      </c>
      <c r="E113" s="24" t="s">
        <v>259</v>
      </c>
      <c r="F113" s="23" t="s">
        <v>18</v>
      </c>
      <c r="G113" s="4">
        <v>244</v>
      </c>
      <c r="H113" s="4">
        <v>223</v>
      </c>
      <c r="I113" s="140">
        <v>1234000</v>
      </c>
    </row>
    <row r="114" spans="2:9" x14ac:dyDescent="0.2">
      <c r="B114" s="11" t="s">
        <v>21</v>
      </c>
      <c r="C114" s="11"/>
      <c r="D114" s="32"/>
      <c r="E114" s="32"/>
      <c r="F114" s="31"/>
      <c r="G114" s="285"/>
      <c r="H114" s="285"/>
      <c r="I114" s="141"/>
    </row>
    <row r="115" spans="2:9" x14ac:dyDescent="0.2">
      <c r="B115" s="13" t="s">
        <v>22</v>
      </c>
      <c r="C115" s="29" t="s">
        <v>265</v>
      </c>
      <c r="D115" s="29" t="s">
        <v>258</v>
      </c>
      <c r="E115" s="29" t="s">
        <v>259</v>
      </c>
      <c r="F115" s="30" t="s">
        <v>18</v>
      </c>
      <c r="G115" s="269">
        <v>244</v>
      </c>
      <c r="H115" s="269">
        <v>225</v>
      </c>
      <c r="I115" s="142">
        <v>349700</v>
      </c>
    </row>
    <row r="116" spans="2:9" x14ac:dyDescent="0.2">
      <c r="B116" s="22" t="s">
        <v>14</v>
      </c>
      <c r="C116" s="292" t="s">
        <v>258</v>
      </c>
      <c r="D116" s="29" t="s">
        <v>258</v>
      </c>
      <c r="E116" s="29" t="s">
        <v>259</v>
      </c>
      <c r="F116" s="30" t="s">
        <v>18</v>
      </c>
      <c r="G116" s="269">
        <v>244</v>
      </c>
      <c r="H116" s="269">
        <v>226</v>
      </c>
      <c r="I116" s="140">
        <v>926300</v>
      </c>
    </row>
    <row r="117" spans="2:9" x14ac:dyDescent="0.2">
      <c r="B117" s="22" t="s">
        <v>23</v>
      </c>
      <c r="C117" s="294" t="s">
        <v>266</v>
      </c>
      <c r="D117" s="36" t="s">
        <v>258</v>
      </c>
      <c r="E117" s="36" t="s">
        <v>259</v>
      </c>
      <c r="F117" s="37" t="s">
        <v>18</v>
      </c>
      <c r="G117" s="176">
        <v>244</v>
      </c>
      <c r="H117" s="176">
        <v>290</v>
      </c>
      <c r="I117" s="141">
        <v>13300</v>
      </c>
    </row>
    <row r="118" spans="2:9" ht="24" x14ac:dyDescent="0.2">
      <c r="B118" s="192" t="s">
        <v>128</v>
      </c>
      <c r="C118" s="295" t="s">
        <v>267</v>
      </c>
      <c r="D118" s="24" t="s">
        <v>258</v>
      </c>
      <c r="E118" s="24" t="s">
        <v>259</v>
      </c>
      <c r="F118" s="23" t="s">
        <v>18</v>
      </c>
      <c r="G118" s="4">
        <v>244</v>
      </c>
      <c r="H118" s="4">
        <v>310</v>
      </c>
      <c r="I118" s="141">
        <v>35700</v>
      </c>
    </row>
    <row r="119" spans="2:9" x14ac:dyDescent="0.2">
      <c r="B119" s="35" t="s">
        <v>24</v>
      </c>
      <c r="C119" s="33"/>
      <c r="D119" s="32"/>
      <c r="E119" s="32"/>
      <c r="F119" s="31"/>
      <c r="G119" s="285"/>
      <c r="H119" s="288"/>
      <c r="I119" s="141"/>
    </row>
    <row r="120" spans="2:9" x14ac:dyDescent="0.2">
      <c r="B120" s="301" t="s">
        <v>25</v>
      </c>
      <c r="C120" s="292" t="s">
        <v>268</v>
      </c>
      <c r="D120" s="36" t="s">
        <v>258</v>
      </c>
      <c r="E120" s="36" t="s">
        <v>259</v>
      </c>
      <c r="F120" s="37" t="s">
        <v>18</v>
      </c>
      <c r="G120" s="176">
        <v>244</v>
      </c>
      <c r="H120" s="265">
        <v>340</v>
      </c>
      <c r="I120" s="142">
        <v>450400</v>
      </c>
    </row>
    <row r="121" spans="2:9" x14ac:dyDescent="0.2">
      <c r="B121" s="34" t="s">
        <v>23</v>
      </c>
      <c r="C121" s="292" t="s">
        <v>269</v>
      </c>
      <c r="D121" s="24" t="s">
        <v>258</v>
      </c>
      <c r="E121" s="24" t="s">
        <v>259</v>
      </c>
      <c r="F121" s="23" t="s">
        <v>18</v>
      </c>
      <c r="G121" s="4">
        <v>851</v>
      </c>
      <c r="H121" s="4">
        <v>290</v>
      </c>
      <c r="I121" s="140">
        <v>400</v>
      </c>
    </row>
    <row r="122" spans="2:9" x14ac:dyDescent="0.2">
      <c r="B122" s="34" t="s">
        <v>23</v>
      </c>
      <c r="C122" s="292" t="s">
        <v>270</v>
      </c>
      <c r="D122" s="24" t="s">
        <v>258</v>
      </c>
      <c r="E122" s="24" t="s">
        <v>259</v>
      </c>
      <c r="F122" s="23" t="s">
        <v>18</v>
      </c>
      <c r="G122" s="4">
        <v>852</v>
      </c>
      <c r="H122" s="4">
        <v>290</v>
      </c>
      <c r="I122" s="195">
        <v>51300</v>
      </c>
    </row>
    <row r="123" spans="2:9" x14ac:dyDescent="0.2">
      <c r="B123" s="194" t="s">
        <v>24</v>
      </c>
      <c r="C123" s="194"/>
      <c r="D123" s="12"/>
      <c r="E123" s="12"/>
      <c r="F123" s="31"/>
      <c r="G123" s="285"/>
      <c r="H123" s="285"/>
      <c r="I123" s="141"/>
    </row>
    <row r="124" spans="2:9" x14ac:dyDescent="0.2">
      <c r="B124" s="34" t="s">
        <v>25</v>
      </c>
      <c r="C124" s="292" t="s">
        <v>271</v>
      </c>
      <c r="D124" s="29" t="s">
        <v>258</v>
      </c>
      <c r="E124" s="29" t="s">
        <v>259</v>
      </c>
      <c r="F124" s="30" t="s">
        <v>26</v>
      </c>
      <c r="G124" s="269">
        <v>244</v>
      </c>
      <c r="H124" s="269">
        <v>340</v>
      </c>
      <c r="I124" s="142">
        <v>234900</v>
      </c>
    </row>
    <row r="125" spans="2:9" x14ac:dyDescent="0.2">
      <c r="B125" s="33" t="s">
        <v>24</v>
      </c>
      <c r="C125" s="33"/>
      <c r="D125" s="11"/>
      <c r="E125" s="11"/>
      <c r="F125" s="31"/>
      <c r="G125" s="285"/>
      <c r="H125" s="285"/>
      <c r="I125" s="141"/>
    </row>
    <row r="126" spans="2:9" x14ac:dyDescent="0.2">
      <c r="B126" s="34" t="s">
        <v>25</v>
      </c>
      <c r="C126" s="292" t="s">
        <v>272</v>
      </c>
      <c r="D126" s="29" t="s">
        <v>258</v>
      </c>
      <c r="E126" s="29" t="s">
        <v>259</v>
      </c>
      <c r="F126" s="30" t="s">
        <v>27</v>
      </c>
      <c r="G126" s="269">
        <v>244</v>
      </c>
      <c r="H126" s="269">
        <v>340</v>
      </c>
      <c r="I126" s="142">
        <v>600000</v>
      </c>
    </row>
    <row r="127" spans="2:9" x14ac:dyDescent="0.2">
      <c r="B127" s="22" t="s">
        <v>15</v>
      </c>
      <c r="C127" s="296" t="s">
        <v>273</v>
      </c>
      <c r="D127" s="24" t="s">
        <v>258</v>
      </c>
      <c r="E127" s="24" t="s">
        <v>259</v>
      </c>
      <c r="F127" s="23" t="s">
        <v>28</v>
      </c>
      <c r="G127" s="4">
        <v>111</v>
      </c>
      <c r="H127" s="284">
        <v>211</v>
      </c>
      <c r="I127" s="140">
        <v>8510000</v>
      </c>
    </row>
    <row r="128" spans="2:9" x14ac:dyDescent="0.2">
      <c r="B128" s="270" t="s">
        <v>16</v>
      </c>
      <c r="C128" s="28"/>
      <c r="D128" s="11"/>
      <c r="E128" s="11"/>
      <c r="F128" s="11"/>
      <c r="G128" s="285"/>
      <c r="H128" s="285"/>
      <c r="I128" s="141"/>
    </row>
    <row r="129" spans="2:9" x14ac:dyDescent="0.2">
      <c r="B129" s="271" t="s">
        <v>17</v>
      </c>
      <c r="C129" s="297" t="s">
        <v>274</v>
      </c>
      <c r="D129" s="29" t="s">
        <v>258</v>
      </c>
      <c r="E129" s="29" t="s">
        <v>259</v>
      </c>
      <c r="F129" s="30" t="s">
        <v>28</v>
      </c>
      <c r="G129" s="269">
        <v>119</v>
      </c>
      <c r="H129" s="269">
        <v>213</v>
      </c>
      <c r="I129" s="142">
        <v>2570000</v>
      </c>
    </row>
    <row r="130" spans="2:9" x14ac:dyDescent="0.2">
      <c r="B130" s="3" t="s">
        <v>19</v>
      </c>
      <c r="C130" s="24" t="s">
        <v>275</v>
      </c>
      <c r="D130" s="24" t="s">
        <v>258</v>
      </c>
      <c r="E130" s="24" t="s">
        <v>259</v>
      </c>
      <c r="F130" s="23" t="s">
        <v>29</v>
      </c>
      <c r="G130" s="4">
        <v>244</v>
      </c>
      <c r="H130" s="4">
        <v>221</v>
      </c>
      <c r="I130" s="140">
        <v>32000</v>
      </c>
    </row>
    <row r="131" spans="2:9" x14ac:dyDescent="0.2">
      <c r="B131" s="11" t="s">
        <v>21</v>
      </c>
      <c r="C131" s="11"/>
      <c r="D131" s="32"/>
      <c r="E131" s="32"/>
      <c r="F131" s="31"/>
      <c r="G131" s="285"/>
      <c r="H131" s="288"/>
      <c r="I131" s="193"/>
    </row>
    <row r="132" spans="2:9" x14ac:dyDescent="0.2">
      <c r="B132" s="13" t="s">
        <v>22</v>
      </c>
      <c r="C132" s="29" t="s">
        <v>276</v>
      </c>
      <c r="D132" s="29" t="s">
        <v>258</v>
      </c>
      <c r="E132" s="29" t="s">
        <v>259</v>
      </c>
      <c r="F132" s="30" t="s">
        <v>29</v>
      </c>
      <c r="G132" s="269">
        <v>244</v>
      </c>
      <c r="H132" s="289">
        <v>225</v>
      </c>
      <c r="I132" s="142">
        <v>3000</v>
      </c>
    </row>
    <row r="133" spans="2:9" x14ac:dyDescent="0.2">
      <c r="B133" s="22" t="s">
        <v>14</v>
      </c>
      <c r="C133" s="292" t="s">
        <v>277</v>
      </c>
      <c r="D133" s="29" t="s">
        <v>258</v>
      </c>
      <c r="E133" s="29" t="s">
        <v>259</v>
      </c>
      <c r="F133" s="30" t="s">
        <v>29</v>
      </c>
      <c r="G133" s="269">
        <v>244</v>
      </c>
      <c r="H133" s="269">
        <v>226</v>
      </c>
      <c r="I133" s="191">
        <v>21700</v>
      </c>
    </row>
    <row r="134" spans="2:9" x14ac:dyDescent="0.2">
      <c r="B134" s="33" t="s">
        <v>24</v>
      </c>
      <c r="C134" s="33"/>
      <c r="D134" s="11"/>
      <c r="E134" s="11"/>
      <c r="F134" s="11"/>
      <c r="G134" s="285"/>
      <c r="H134" s="285"/>
      <c r="I134" s="141"/>
    </row>
    <row r="135" spans="2:9" x14ac:dyDescent="0.2">
      <c r="B135" s="34" t="s">
        <v>30</v>
      </c>
      <c r="C135" s="292" t="s">
        <v>278</v>
      </c>
      <c r="D135" s="29" t="s">
        <v>258</v>
      </c>
      <c r="E135" s="29" t="s">
        <v>259</v>
      </c>
      <c r="F135" s="30" t="s">
        <v>29</v>
      </c>
      <c r="G135" s="269">
        <v>244</v>
      </c>
      <c r="H135" s="269">
        <v>310</v>
      </c>
      <c r="I135" s="142">
        <v>170300</v>
      </c>
    </row>
    <row r="136" spans="2:9" x14ac:dyDescent="0.2">
      <c r="B136" s="25" t="s">
        <v>332</v>
      </c>
      <c r="C136" s="26"/>
      <c r="D136" s="26"/>
      <c r="E136" s="26"/>
      <c r="F136" s="26"/>
      <c r="G136" s="14"/>
      <c r="H136" s="15"/>
      <c r="I136" s="189">
        <f>I108+I109+I111+I112+I113+I115+I116+I117+I118+I120+I121+I122+I124+I126+I127+I129+I130+I132+I133+I135</f>
        <v>18710200</v>
      </c>
    </row>
    <row r="137" spans="2:9" x14ac:dyDescent="0.2">
      <c r="B137" s="197" t="s">
        <v>31</v>
      </c>
      <c r="C137" s="266"/>
      <c r="D137" s="26"/>
      <c r="E137" s="249"/>
      <c r="F137" s="249"/>
      <c r="G137" s="249"/>
      <c r="H137" s="250"/>
      <c r="I137" s="189">
        <f>I136</f>
        <v>18710200</v>
      </c>
    </row>
    <row r="138" spans="2:9" x14ac:dyDescent="0.2">
      <c r="B138" s="198"/>
      <c r="C138" s="198"/>
      <c r="D138" s="56"/>
      <c r="E138" s="56"/>
      <c r="F138" s="56"/>
      <c r="G138" s="56"/>
      <c r="H138" s="56"/>
      <c r="I138" s="196"/>
    </row>
    <row r="139" spans="2:9" x14ac:dyDescent="0.2">
      <c r="B139" s="198"/>
      <c r="C139" s="198"/>
      <c r="D139" s="56"/>
      <c r="E139" s="56"/>
      <c r="F139" s="56"/>
      <c r="G139" s="56"/>
      <c r="H139" s="56"/>
      <c r="I139" s="196"/>
    </row>
    <row r="140" spans="2:9" ht="15.75" x14ac:dyDescent="0.25">
      <c r="B140" s="251" t="s">
        <v>303</v>
      </c>
      <c r="C140" s="251"/>
      <c r="D140" s="111"/>
      <c r="E140" s="111"/>
      <c r="F140" s="7"/>
      <c r="G140" s="7"/>
    </row>
    <row r="141" spans="2:9" ht="15.75" x14ac:dyDescent="0.25">
      <c r="B141" s="251"/>
      <c r="C141" s="251"/>
      <c r="D141" s="111"/>
      <c r="E141" s="111"/>
      <c r="F141" s="7"/>
      <c r="G141" s="7"/>
    </row>
    <row r="142" spans="2:9" ht="15.75" x14ac:dyDescent="0.25">
      <c r="B142" s="251" t="s">
        <v>207</v>
      </c>
      <c r="C142" s="251"/>
      <c r="D142" s="111"/>
      <c r="E142" s="111"/>
      <c r="F142" s="7"/>
      <c r="G142" s="7"/>
    </row>
    <row r="143" spans="2:9" ht="15.75" x14ac:dyDescent="0.25">
      <c r="B143" s="251"/>
      <c r="C143" s="251"/>
      <c r="D143" s="111"/>
      <c r="E143" s="111"/>
      <c r="F143" s="7"/>
      <c r="G143" s="7"/>
    </row>
    <row r="144" spans="2:9" ht="15.75" x14ac:dyDescent="0.25">
      <c r="B144" s="251" t="s">
        <v>311</v>
      </c>
      <c r="C144" s="251"/>
      <c r="D144" s="7"/>
      <c r="E144" s="7"/>
      <c r="F144" s="7"/>
      <c r="G144" s="7"/>
      <c r="H144" s="7"/>
    </row>
    <row r="145" spans="2:9" ht="15.75" x14ac:dyDescent="0.2">
      <c r="D145" s="6"/>
      <c r="E145" s="6"/>
      <c r="F145" s="6"/>
      <c r="G145" s="6"/>
      <c r="H145" s="6"/>
      <c r="I145" s="1"/>
    </row>
    <row r="146" spans="2:9" ht="15.75" x14ac:dyDescent="0.25">
      <c r="B146" s="7" t="s">
        <v>296</v>
      </c>
      <c r="D146" s="6"/>
      <c r="E146" s="6"/>
      <c r="F146" s="6"/>
      <c r="G146" s="6"/>
      <c r="H146" s="6"/>
      <c r="I146" s="6"/>
    </row>
    <row r="147" spans="2:9" x14ac:dyDescent="0.2">
      <c r="D147" s="6"/>
      <c r="E147" s="6"/>
      <c r="F147" s="6"/>
      <c r="G147" s="6"/>
      <c r="H147" s="6"/>
      <c r="I147" s="6"/>
    </row>
  </sheetData>
  <pageMargins left="0.70866141732283472" right="0" top="0.15748031496062992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D17" sqref="D17"/>
    </sheetView>
  </sheetViews>
  <sheetFormatPr defaultRowHeight="12" x14ac:dyDescent="0.2"/>
  <cols>
    <col min="1" max="1" width="5.1640625" customWidth="1"/>
    <col min="2" max="2" width="49" customWidth="1"/>
    <col min="3" max="3" width="11.1640625" customWidth="1"/>
    <col min="4" max="4" width="12.83203125" customWidth="1"/>
    <col min="5" max="5" width="12.5" customWidth="1"/>
    <col min="6" max="6" width="16.83203125" customWidth="1"/>
  </cols>
  <sheetData>
    <row r="2" spans="1:8" ht="15.75" x14ac:dyDescent="0.25">
      <c r="B2" s="7"/>
      <c r="C2" s="7"/>
    </row>
    <row r="3" spans="1:8" ht="15.75" x14ac:dyDescent="0.25">
      <c r="B3" s="64" t="s">
        <v>57</v>
      </c>
    </row>
    <row r="5" spans="1:8" ht="15.75" x14ac:dyDescent="0.25">
      <c r="B5" s="91" t="s">
        <v>254</v>
      </c>
    </row>
    <row r="6" spans="1:8" ht="15.75" x14ac:dyDescent="0.25">
      <c r="B6" s="101" t="s">
        <v>255</v>
      </c>
    </row>
    <row r="8" spans="1:8" ht="12.75" x14ac:dyDescent="0.2">
      <c r="A8" s="11"/>
      <c r="B8" s="93"/>
      <c r="C8" s="171" t="s">
        <v>40</v>
      </c>
      <c r="D8" s="38"/>
      <c r="E8" s="172" t="s">
        <v>77</v>
      </c>
      <c r="F8" s="38"/>
    </row>
    <row r="9" spans="1:8" ht="18.75" customHeight="1" x14ac:dyDescent="0.2">
      <c r="A9" s="3"/>
      <c r="B9" s="94" t="s">
        <v>34</v>
      </c>
      <c r="C9" s="173" t="s">
        <v>41</v>
      </c>
      <c r="D9" s="92" t="s">
        <v>35</v>
      </c>
      <c r="E9" s="8" t="s">
        <v>78</v>
      </c>
      <c r="F9" s="8" t="s">
        <v>36</v>
      </c>
    </row>
    <row r="10" spans="1:8" ht="28.5" customHeight="1" x14ac:dyDescent="0.25">
      <c r="A10" s="95">
        <v>1</v>
      </c>
      <c r="B10" s="71" t="s">
        <v>79</v>
      </c>
      <c r="C10" s="3"/>
      <c r="D10" s="3"/>
      <c r="E10" s="3"/>
      <c r="F10" s="148"/>
    </row>
    <row r="11" spans="1:8" ht="29.25" customHeight="1" x14ac:dyDescent="0.25">
      <c r="A11" s="95"/>
      <c r="B11" s="71" t="s">
        <v>80</v>
      </c>
      <c r="C11" s="3"/>
      <c r="D11" s="3"/>
      <c r="E11" s="3"/>
      <c r="F11" s="148"/>
    </row>
    <row r="12" spans="1:8" ht="32.25" customHeight="1" x14ac:dyDescent="0.25">
      <c r="A12" s="95">
        <v>2</v>
      </c>
      <c r="B12" s="71" t="s">
        <v>81</v>
      </c>
      <c r="C12" s="3"/>
      <c r="D12" s="3"/>
      <c r="E12" s="3"/>
      <c r="F12" s="149">
        <f>F13</f>
        <v>3200</v>
      </c>
    </row>
    <row r="13" spans="1:8" ht="22.5" customHeight="1" x14ac:dyDescent="0.25">
      <c r="A13" s="95"/>
      <c r="B13" s="69" t="s">
        <v>82</v>
      </c>
      <c r="C13" s="95" t="s">
        <v>142</v>
      </c>
      <c r="D13" s="95">
        <v>4</v>
      </c>
      <c r="E13" s="95">
        <v>800</v>
      </c>
      <c r="F13" s="148">
        <v>3200</v>
      </c>
    </row>
    <row r="14" spans="1:8" ht="30" customHeight="1" x14ac:dyDescent="0.25">
      <c r="A14" s="95">
        <v>3</v>
      </c>
      <c r="B14" s="71" t="s">
        <v>83</v>
      </c>
      <c r="C14" s="95"/>
      <c r="D14" s="95"/>
      <c r="E14" s="95"/>
      <c r="F14" s="149">
        <f>F15+F16+F17</f>
        <v>411600</v>
      </c>
      <c r="H14" s="50"/>
    </row>
    <row r="15" spans="1:8" ht="15.75" x14ac:dyDescent="0.25">
      <c r="A15" s="95"/>
      <c r="B15" s="69" t="s">
        <v>84</v>
      </c>
      <c r="C15" s="95" t="s">
        <v>143</v>
      </c>
      <c r="D15" s="95">
        <v>6267.66</v>
      </c>
      <c r="E15" s="95">
        <v>40.35</v>
      </c>
      <c r="F15" s="148">
        <v>252900</v>
      </c>
    </row>
    <row r="16" spans="1:8" ht="15.75" x14ac:dyDescent="0.25">
      <c r="A16" s="95"/>
      <c r="B16" s="69" t="s">
        <v>85</v>
      </c>
      <c r="C16" s="95" t="s">
        <v>143</v>
      </c>
      <c r="D16" s="95">
        <v>2369.27</v>
      </c>
      <c r="E16" s="95">
        <v>40.35</v>
      </c>
      <c r="F16" s="148">
        <v>95600</v>
      </c>
    </row>
    <row r="17" spans="1:6" ht="21" customHeight="1" x14ac:dyDescent="0.25">
      <c r="A17" s="95"/>
      <c r="B17" s="68" t="s">
        <v>86</v>
      </c>
      <c r="C17" s="95" t="s">
        <v>144</v>
      </c>
      <c r="D17" s="95">
        <v>168.26</v>
      </c>
      <c r="E17" s="95">
        <v>375</v>
      </c>
      <c r="F17" s="148">
        <v>63100</v>
      </c>
    </row>
    <row r="18" spans="1:6" ht="29.25" customHeight="1" x14ac:dyDescent="0.25">
      <c r="A18" s="95">
        <v>4</v>
      </c>
      <c r="B18" s="71" t="s">
        <v>87</v>
      </c>
      <c r="C18" s="95"/>
      <c r="D18" s="95"/>
      <c r="E18" s="95"/>
      <c r="F18" s="149">
        <f>F19+F20+F21+F22+F23+F24</f>
        <v>9600</v>
      </c>
    </row>
    <row r="19" spans="1:6" ht="14.25" customHeight="1" x14ac:dyDescent="0.25">
      <c r="A19" s="95"/>
      <c r="B19" s="281" t="s">
        <v>323</v>
      </c>
      <c r="C19" s="95" t="s">
        <v>142</v>
      </c>
      <c r="D19" s="95">
        <v>2</v>
      </c>
      <c r="E19" s="95">
        <v>1272</v>
      </c>
      <c r="F19" s="148">
        <v>2544</v>
      </c>
    </row>
    <row r="20" spans="1:6" ht="14.25" customHeight="1" x14ac:dyDescent="0.25">
      <c r="A20" s="95"/>
      <c r="B20" s="281" t="s">
        <v>324</v>
      </c>
      <c r="C20" s="95" t="s">
        <v>142</v>
      </c>
      <c r="D20" s="95">
        <v>8</v>
      </c>
      <c r="E20" s="95">
        <v>490.5</v>
      </c>
      <c r="F20" s="148">
        <v>3924</v>
      </c>
    </row>
    <row r="21" spans="1:6" ht="14.25" customHeight="1" x14ac:dyDescent="0.25">
      <c r="A21" s="95"/>
      <c r="B21" s="281" t="s">
        <v>325</v>
      </c>
      <c r="C21" s="95" t="s">
        <v>326</v>
      </c>
      <c r="D21" s="95">
        <v>16</v>
      </c>
      <c r="E21" s="95">
        <v>41.25</v>
      </c>
      <c r="F21" s="148">
        <v>660</v>
      </c>
    </row>
    <row r="22" spans="1:6" ht="14.25" customHeight="1" x14ac:dyDescent="0.25">
      <c r="A22" s="95"/>
      <c r="B22" s="281" t="s">
        <v>327</v>
      </c>
      <c r="C22" s="95" t="s">
        <v>326</v>
      </c>
      <c r="D22" s="95">
        <v>2</v>
      </c>
      <c r="E22" s="95">
        <v>642</v>
      </c>
      <c r="F22" s="148">
        <v>1284</v>
      </c>
    </row>
    <row r="23" spans="1:6" ht="14.25" customHeight="1" x14ac:dyDescent="0.25">
      <c r="A23" s="95"/>
      <c r="B23" s="281" t="s">
        <v>328</v>
      </c>
      <c r="C23" s="95" t="s">
        <v>326</v>
      </c>
      <c r="D23" s="95">
        <v>1</v>
      </c>
      <c r="E23" s="95">
        <v>744</v>
      </c>
      <c r="F23" s="148">
        <v>744</v>
      </c>
    </row>
    <row r="24" spans="1:6" ht="14.25" customHeight="1" x14ac:dyDescent="0.25">
      <c r="A24" s="95"/>
      <c r="B24" s="281" t="s">
        <v>329</v>
      </c>
      <c r="C24" s="95" t="s">
        <v>142</v>
      </c>
      <c r="D24" s="95">
        <v>1</v>
      </c>
      <c r="E24" s="95">
        <v>444</v>
      </c>
      <c r="F24" s="148">
        <v>444</v>
      </c>
    </row>
    <row r="25" spans="1:6" ht="33" customHeight="1" x14ac:dyDescent="0.25">
      <c r="A25" s="95">
        <v>5</v>
      </c>
      <c r="B25" s="71" t="s">
        <v>88</v>
      </c>
      <c r="C25" s="95"/>
      <c r="D25" s="95"/>
      <c r="E25" s="95"/>
      <c r="F25" s="148"/>
    </row>
    <row r="26" spans="1:6" ht="36.75" customHeight="1" x14ac:dyDescent="0.25">
      <c r="A26" s="95">
        <v>6</v>
      </c>
      <c r="B26" s="217" t="s">
        <v>89</v>
      </c>
      <c r="C26" s="95"/>
      <c r="D26" s="95"/>
      <c r="E26" s="95"/>
      <c r="F26" s="149">
        <f>F27+F28</f>
        <v>26000</v>
      </c>
    </row>
    <row r="27" spans="1:6" ht="20.25" customHeight="1" x14ac:dyDescent="0.25">
      <c r="A27" s="207"/>
      <c r="B27" s="282" t="s">
        <v>256</v>
      </c>
      <c r="C27" s="219" t="s">
        <v>142</v>
      </c>
      <c r="D27" s="95">
        <v>16</v>
      </c>
      <c r="E27" s="95">
        <v>76</v>
      </c>
      <c r="F27" s="148">
        <v>1216</v>
      </c>
    </row>
    <row r="28" spans="1:6" ht="18.75" customHeight="1" x14ac:dyDescent="0.25">
      <c r="A28" s="95"/>
      <c r="B28" s="283" t="s">
        <v>257</v>
      </c>
      <c r="C28" s="185" t="s">
        <v>142</v>
      </c>
      <c r="D28" s="95">
        <v>18</v>
      </c>
      <c r="E28" s="95">
        <v>1380</v>
      </c>
      <c r="F28" s="148">
        <v>24784</v>
      </c>
    </row>
    <row r="29" spans="1:6" ht="15.75" x14ac:dyDescent="0.25">
      <c r="A29" s="3"/>
      <c r="B29" s="88" t="s">
        <v>75</v>
      </c>
      <c r="C29" s="216"/>
      <c r="D29" s="216"/>
      <c r="E29" s="216" t="s">
        <v>322</v>
      </c>
      <c r="F29" s="149">
        <f>F12+F14+F18+F26</f>
        <v>450400</v>
      </c>
    </row>
    <row r="32" spans="1:6" ht="15.75" x14ac:dyDescent="0.25">
      <c r="A32" s="119"/>
      <c r="B32" s="7" t="s">
        <v>297</v>
      </c>
      <c r="C32" s="119"/>
      <c r="D32" s="119"/>
    </row>
    <row r="33" spans="1:4" ht="15.75" x14ac:dyDescent="0.25">
      <c r="A33" s="119"/>
      <c r="B33" s="7"/>
      <c r="C33" s="119"/>
      <c r="D33" s="119"/>
    </row>
    <row r="34" spans="1:4" ht="15.75" x14ac:dyDescent="0.25">
      <c r="A34" s="119"/>
      <c r="B34" s="7" t="s">
        <v>38</v>
      </c>
      <c r="C34" s="119"/>
      <c r="D34" s="119"/>
    </row>
    <row r="35" spans="1:4" ht="15.75" x14ac:dyDescent="0.25">
      <c r="A35" s="119"/>
      <c r="B35" s="119"/>
      <c r="C35" s="119"/>
      <c r="D35" s="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F26" sqref="F25:F26"/>
    </sheetView>
  </sheetViews>
  <sheetFormatPr defaultRowHeight="12" x14ac:dyDescent="0.2"/>
  <cols>
    <col min="1" max="1" width="6.33203125" customWidth="1"/>
    <col min="2" max="2" width="32" customWidth="1"/>
    <col min="3" max="3" width="22.5" customWidth="1"/>
    <col min="4" max="4" width="21.6640625" customWidth="1"/>
    <col min="5" max="5" width="20.5" customWidth="1"/>
  </cols>
  <sheetData>
    <row r="2" spans="1:5" ht="15.75" x14ac:dyDescent="0.25">
      <c r="B2" s="64" t="s">
        <v>121</v>
      </c>
    </row>
    <row r="4" spans="1:5" ht="15.75" x14ac:dyDescent="0.25">
      <c r="B4" s="91" t="s">
        <v>279</v>
      </c>
      <c r="C4" s="6"/>
    </row>
    <row r="5" spans="1:5" ht="15.75" x14ac:dyDescent="0.25">
      <c r="B5" s="96"/>
      <c r="C5" s="101" t="s">
        <v>113</v>
      </c>
    </row>
    <row r="7" spans="1:5" ht="36" customHeight="1" x14ac:dyDescent="0.25">
      <c r="A7" s="3"/>
      <c r="B7" s="69" t="s">
        <v>34</v>
      </c>
      <c r="C7" s="67" t="s">
        <v>90</v>
      </c>
      <c r="D7" s="69" t="s">
        <v>91</v>
      </c>
      <c r="E7" s="97" t="s">
        <v>36</v>
      </c>
    </row>
    <row r="8" spans="1:5" ht="12.75" x14ac:dyDescent="0.2">
      <c r="A8" s="4">
        <v>1</v>
      </c>
      <c r="B8" s="4">
        <v>2</v>
      </c>
      <c r="C8" s="92">
        <v>3</v>
      </c>
      <c r="D8" s="4">
        <v>4</v>
      </c>
      <c r="E8" s="4">
        <v>5</v>
      </c>
    </row>
    <row r="9" spans="1:5" x14ac:dyDescent="0.2">
      <c r="A9" s="3"/>
      <c r="B9" s="3"/>
      <c r="C9" s="3"/>
      <c r="D9" s="3"/>
      <c r="E9" s="3"/>
    </row>
    <row r="10" spans="1:5" ht="15.75" x14ac:dyDescent="0.25">
      <c r="A10" s="185">
        <v>1</v>
      </c>
      <c r="B10" s="95" t="s">
        <v>92</v>
      </c>
      <c r="C10" s="150">
        <v>18181</v>
      </c>
      <c r="D10" s="95">
        <v>2.2000000000000002</v>
      </c>
      <c r="E10" s="150">
        <v>400</v>
      </c>
    </row>
    <row r="11" spans="1:5" x14ac:dyDescent="0.2">
      <c r="A11" s="3"/>
      <c r="B11" s="3"/>
      <c r="C11" s="140"/>
      <c r="D11" s="47"/>
      <c r="E11" s="146"/>
    </row>
    <row r="12" spans="1:5" ht="15.75" x14ac:dyDescent="0.25">
      <c r="A12" s="3"/>
      <c r="B12" s="88" t="s">
        <v>75</v>
      </c>
      <c r="C12" s="140"/>
      <c r="D12" s="47"/>
      <c r="E12" s="151">
        <f>E10</f>
        <v>400</v>
      </c>
    </row>
    <row r="13" spans="1:5" x14ac:dyDescent="0.2">
      <c r="E13" s="98"/>
    </row>
    <row r="16" spans="1:5" ht="15.75" x14ac:dyDescent="0.25">
      <c r="A16" s="119"/>
      <c r="B16" s="7" t="s">
        <v>298</v>
      </c>
      <c r="C16" s="119"/>
      <c r="D16" s="119"/>
    </row>
    <row r="17" spans="1:4" ht="15.75" x14ac:dyDescent="0.25">
      <c r="A17" s="119"/>
      <c r="B17" s="7"/>
      <c r="C17" s="119"/>
      <c r="D17" s="119"/>
    </row>
    <row r="18" spans="1:4" ht="15.75" x14ac:dyDescent="0.25">
      <c r="A18" s="119"/>
      <c r="B18" s="7" t="s">
        <v>38</v>
      </c>
      <c r="C18" s="119"/>
      <c r="D18" s="119"/>
    </row>
    <row r="19" spans="1:4" ht="15.75" x14ac:dyDescent="0.25">
      <c r="A19" s="119"/>
      <c r="B19" s="119"/>
      <c r="C19" s="119"/>
      <c r="D19" s="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D10" sqref="D10"/>
    </sheetView>
  </sheetViews>
  <sheetFormatPr defaultRowHeight="12" x14ac:dyDescent="0.2"/>
  <cols>
    <col min="1" max="1" width="0.83203125" customWidth="1"/>
    <col min="3" max="3" width="64.5" customWidth="1"/>
    <col min="4" max="4" width="27.33203125" customWidth="1"/>
    <col min="7" max="7" width="9.33203125" customWidth="1"/>
  </cols>
  <sheetData>
    <row r="2" spans="2:4" ht="15.75" x14ac:dyDescent="0.25">
      <c r="C2" s="54"/>
    </row>
    <row r="3" spans="2:4" ht="15.75" x14ac:dyDescent="0.25">
      <c r="C3" s="64" t="s">
        <v>145</v>
      </c>
    </row>
    <row r="5" spans="2:4" ht="15.75" x14ac:dyDescent="0.25">
      <c r="C5" s="91" t="s">
        <v>279</v>
      </c>
    </row>
    <row r="6" spans="2:4" ht="15.75" x14ac:dyDescent="0.25">
      <c r="C6" s="101" t="s">
        <v>113</v>
      </c>
    </row>
    <row r="8" spans="2:4" ht="48" customHeight="1" x14ac:dyDescent="0.25">
      <c r="B8" s="3"/>
      <c r="C8" s="69" t="s">
        <v>34</v>
      </c>
      <c r="D8" s="97" t="s">
        <v>36</v>
      </c>
    </row>
    <row r="9" spans="2:4" x14ac:dyDescent="0.2">
      <c r="B9" s="4">
        <v>1</v>
      </c>
      <c r="C9" s="4">
        <v>2</v>
      </c>
      <c r="D9" s="4">
        <v>3</v>
      </c>
    </row>
    <row r="10" spans="2:4" ht="32.25" customHeight="1" x14ac:dyDescent="0.25">
      <c r="B10" s="185">
        <v>1</v>
      </c>
      <c r="C10" s="83" t="s">
        <v>280</v>
      </c>
      <c r="D10" s="150">
        <v>44000</v>
      </c>
    </row>
    <row r="11" spans="2:4" ht="31.5" x14ac:dyDescent="0.25">
      <c r="B11" s="185">
        <v>2</v>
      </c>
      <c r="C11" s="83" t="s">
        <v>281</v>
      </c>
      <c r="D11" s="148">
        <v>800</v>
      </c>
    </row>
    <row r="12" spans="2:4" ht="31.5" x14ac:dyDescent="0.25">
      <c r="B12" s="185">
        <v>3</v>
      </c>
      <c r="C12" s="83" t="s">
        <v>282</v>
      </c>
      <c r="D12" s="148">
        <v>3500</v>
      </c>
    </row>
    <row r="13" spans="2:4" ht="31.5" x14ac:dyDescent="0.25">
      <c r="B13" s="185">
        <v>4</v>
      </c>
      <c r="C13" s="83" t="s">
        <v>283</v>
      </c>
      <c r="D13" s="148">
        <v>3000</v>
      </c>
    </row>
    <row r="14" spans="2:4" ht="15.75" x14ac:dyDescent="0.25">
      <c r="B14" s="3"/>
      <c r="C14" s="88" t="s">
        <v>75</v>
      </c>
      <c r="D14" s="151">
        <f>D10+D11+D12+D13</f>
        <v>51300</v>
      </c>
    </row>
    <row r="15" spans="2:4" x14ac:dyDescent="0.2">
      <c r="D15" s="98"/>
    </row>
    <row r="18" spans="3:3" ht="15.75" x14ac:dyDescent="0.25">
      <c r="C18" s="7" t="s">
        <v>297</v>
      </c>
    </row>
    <row r="19" spans="3:3" ht="15.75" x14ac:dyDescent="0.25">
      <c r="C19" s="7"/>
    </row>
    <row r="20" spans="3:3" ht="15.75" x14ac:dyDescent="0.25">
      <c r="C20" s="7" t="s">
        <v>38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B2" sqref="B2:D2"/>
    </sheetView>
  </sheetViews>
  <sheetFormatPr defaultRowHeight="12" x14ac:dyDescent="0.2"/>
  <cols>
    <col min="1" max="1" width="6.6640625" customWidth="1"/>
    <col min="2" max="2" width="37" customWidth="1"/>
    <col min="3" max="3" width="21.83203125" customWidth="1"/>
    <col min="4" max="4" width="18" customWidth="1"/>
    <col min="5" max="5" width="19" customWidth="1"/>
  </cols>
  <sheetData>
    <row r="2" spans="1:5" ht="15.75" x14ac:dyDescent="0.25">
      <c r="B2" s="7"/>
    </row>
    <row r="3" spans="1:5" ht="15.75" x14ac:dyDescent="0.25">
      <c r="B3" s="64" t="s">
        <v>57</v>
      </c>
    </row>
    <row r="5" spans="1:5" ht="15.75" x14ac:dyDescent="0.25">
      <c r="B5" s="91" t="s">
        <v>122</v>
      </c>
      <c r="C5" s="6"/>
      <c r="D5" s="6"/>
    </row>
    <row r="6" spans="1:5" ht="15.75" x14ac:dyDescent="0.25">
      <c r="B6" s="99"/>
      <c r="C6" s="103" t="s">
        <v>112</v>
      </c>
      <c r="D6" s="6"/>
    </row>
    <row r="8" spans="1:5" ht="31.5" x14ac:dyDescent="0.25">
      <c r="A8" s="47"/>
      <c r="B8" s="97" t="s">
        <v>93</v>
      </c>
      <c r="C8" s="100" t="s">
        <v>94</v>
      </c>
      <c r="D8" s="71" t="s">
        <v>96</v>
      </c>
      <c r="E8" s="100" t="s">
        <v>95</v>
      </c>
    </row>
    <row r="9" spans="1:5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x14ac:dyDescent="0.2">
      <c r="A10" s="47"/>
      <c r="B10" s="47"/>
      <c r="C10" s="47"/>
      <c r="D10" s="47"/>
      <c r="E10" s="47"/>
    </row>
    <row r="11" spans="1:5" ht="15.75" x14ac:dyDescent="0.25">
      <c r="A11" s="95">
        <v>1</v>
      </c>
      <c r="B11" s="95">
        <v>47</v>
      </c>
      <c r="C11" s="95">
        <v>170</v>
      </c>
      <c r="D11" s="87">
        <v>15</v>
      </c>
      <c r="E11" s="150">
        <v>120000</v>
      </c>
    </row>
    <row r="12" spans="1:5" ht="15.75" x14ac:dyDescent="0.25">
      <c r="A12" s="95">
        <v>2</v>
      </c>
      <c r="B12" s="95">
        <v>15</v>
      </c>
      <c r="C12" s="95">
        <v>170</v>
      </c>
      <c r="D12" s="87">
        <v>45</v>
      </c>
      <c r="E12" s="150">
        <v>114900</v>
      </c>
    </row>
    <row r="13" spans="1:5" ht="15.75" x14ac:dyDescent="0.25">
      <c r="A13" s="82"/>
      <c r="B13" s="95"/>
      <c r="C13" s="95"/>
      <c r="D13" s="87"/>
      <c r="E13" s="150"/>
    </row>
    <row r="14" spans="1:5" ht="15.75" x14ac:dyDescent="0.25">
      <c r="A14" s="82"/>
      <c r="B14" s="88" t="s">
        <v>75</v>
      </c>
      <c r="C14" s="95"/>
      <c r="D14" s="87"/>
      <c r="E14" s="151">
        <f>E11+E12</f>
        <v>234900</v>
      </c>
    </row>
    <row r="17" spans="2:3" ht="15" x14ac:dyDescent="0.25">
      <c r="B17" s="177" t="s">
        <v>297</v>
      </c>
      <c r="C17" s="104"/>
    </row>
    <row r="18" spans="2:3" ht="15" x14ac:dyDescent="0.25">
      <c r="B18" s="177"/>
      <c r="C18" s="104"/>
    </row>
    <row r="19" spans="2:3" ht="15" x14ac:dyDescent="0.25">
      <c r="B19" s="177" t="s">
        <v>38</v>
      </c>
      <c r="C19" s="10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J30" sqref="J30"/>
    </sheetView>
  </sheetViews>
  <sheetFormatPr defaultRowHeight="12" x14ac:dyDescent="0.2"/>
  <cols>
    <col min="1" max="1" width="6.6640625" customWidth="1"/>
    <col min="2" max="2" width="41.83203125" customWidth="1"/>
    <col min="3" max="3" width="22" customWidth="1"/>
    <col min="4" max="4" width="19.33203125" customWidth="1"/>
    <col min="5" max="5" width="17.1640625" customWidth="1"/>
  </cols>
  <sheetData>
    <row r="2" spans="1:6" ht="15.75" x14ac:dyDescent="0.25">
      <c r="B2" s="64" t="s">
        <v>57</v>
      </c>
    </row>
    <row r="4" spans="1:6" ht="15.75" x14ac:dyDescent="0.25">
      <c r="B4" s="91" t="s">
        <v>123</v>
      </c>
      <c r="C4" s="6"/>
      <c r="D4" s="6"/>
      <c r="F4" s="117"/>
    </row>
    <row r="5" spans="1:6" ht="15.75" x14ac:dyDescent="0.25">
      <c r="B5" s="103"/>
      <c r="C5" s="103" t="s">
        <v>111</v>
      </c>
      <c r="D5" s="6"/>
    </row>
    <row r="7" spans="1:6" ht="31.5" x14ac:dyDescent="0.25">
      <c r="A7" s="47"/>
      <c r="B7" s="97" t="s">
        <v>93</v>
      </c>
      <c r="C7" s="100" t="s">
        <v>94</v>
      </c>
      <c r="D7" s="71" t="s">
        <v>96</v>
      </c>
      <c r="E7" s="100" t="s">
        <v>95</v>
      </c>
    </row>
    <row r="8" spans="1:6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6" x14ac:dyDescent="0.2">
      <c r="A9" s="47"/>
      <c r="B9" s="47"/>
      <c r="C9" s="47"/>
      <c r="D9" s="47"/>
      <c r="E9" s="47"/>
    </row>
    <row r="10" spans="1:6" ht="15.75" x14ac:dyDescent="0.25">
      <c r="A10" s="95">
        <v>1</v>
      </c>
      <c r="B10" s="95">
        <v>39</v>
      </c>
      <c r="C10" s="95">
        <v>170</v>
      </c>
      <c r="D10" s="87">
        <v>35</v>
      </c>
      <c r="E10" s="150">
        <v>232400</v>
      </c>
    </row>
    <row r="11" spans="1:6" ht="15.75" x14ac:dyDescent="0.25">
      <c r="A11" s="95">
        <v>2</v>
      </c>
      <c r="B11" s="95">
        <v>48</v>
      </c>
      <c r="C11" s="95">
        <v>170</v>
      </c>
      <c r="D11" s="87">
        <v>45</v>
      </c>
      <c r="E11" s="150">
        <v>367600</v>
      </c>
    </row>
    <row r="12" spans="1:6" ht="15.75" x14ac:dyDescent="0.25">
      <c r="A12" s="82"/>
      <c r="B12" s="95"/>
      <c r="C12" s="95"/>
      <c r="D12" s="87"/>
      <c r="E12" s="150"/>
    </row>
    <row r="13" spans="1:6" ht="15.75" x14ac:dyDescent="0.25">
      <c r="A13" s="82"/>
      <c r="B13" s="88" t="s">
        <v>75</v>
      </c>
      <c r="C13" s="95"/>
      <c r="D13" s="87"/>
      <c r="E13" s="151">
        <f>SUM(E10:E12)</f>
        <v>600000</v>
      </c>
    </row>
    <row r="14" spans="1:6" ht="15.75" x14ac:dyDescent="0.25">
      <c r="A14" s="111"/>
      <c r="B14" s="257"/>
      <c r="C14" s="258"/>
      <c r="D14" s="90"/>
      <c r="E14" s="259"/>
    </row>
    <row r="17" spans="2:3" ht="15.75" x14ac:dyDescent="0.25">
      <c r="B17" s="7" t="s">
        <v>297</v>
      </c>
      <c r="C17" s="119"/>
    </row>
    <row r="18" spans="2:3" ht="15.75" x14ac:dyDescent="0.25">
      <c r="B18" s="7"/>
      <c r="C18" s="119"/>
    </row>
    <row r="19" spans="2:3" ht="15.75" x14ac:dyDescent="0.25">
      <c r="B19" s="7" t="s">
        <v>38</v>
      </c>
      <c r="C19" s="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workbookViewId="0">
      <selection activeCell="C22" sqref="C22"/>
    </sheetView>
  </sheetViews>
  <sheetFormatPr defaultRowHeight="12" x14ac:dyDescent="0.2"/>
  <cols>
    <col min="1" max="1" width="7.5" customWidth="1"/>
    <col min="2" max="2" width="72.33203125" customWidth="1"/>
    <col min="3" max="3" width="27.33203125" customWidth="1"/>
  </cols>
  <sheetData>
    <row r="2" spans="1:3" ht="15.75" x14ac:dyDescent="0.25">
      <c r="B2" s="7"/>
    </row>
    <row r="3" spans="1:3" ht="15.75" x14ac:dyDescent="0.25">
      <c r="A3" s="7"/>
      <c r="B3" s="7" t="s">
        <v>284</v>
      </c>
      <c r="C3" s="7"/>
    </row>
    <row r="4" spans="1:3" ht="15.75" x14ac:dyDescent="0.25">
      <c r="A4" s="7"/>
      <c r="B4" s="7"/>
      <c r="C4" s="7"/>
    </row>
    <row r="5" spans="1:3" ht="15.75" x14ac:dyDescent="0.25">
      <c r="A5" s="7"/>
      <c r="B5" s="7" t="s">
        <v>285</v>
      </c>
      <c r="C5" s="7"/>
    </row>
    <row r="6" spans="1:3" ht="15.75" x14ac:dyDescent="0.25">
      <c r="A6" s="7"/>
      <c r="B6" s="7" t="s">
        <v>286</v>
      </c>
      <c r="C6" s="7"/>
    </row>
    <row r="7" spans="1:3" ht="15.75" x14ac:dyDescent="0.25">
      <c r="A7" s="7"/>
      <c r="B7" s="7" t="s">
        <v>287</v>
      </c>
      <c r="C7" s="7"/>
    </row>
    <row r="8" spans="1:3" ht="15.75" x14ac:dyDescent="0.25">
      <c r="A8" s="7"/>
      <c r="B8" s="298" t="s">
        <v>288</v>
      </c>
      <c r="C8" s="7"/>
    </row>
    <row r="9" spans="1:3" ht="15.75" x14ac:dyDescent="0.25">
      <c r="A9" s="7"/>
      <c r="B9" s="7"/>
      <c r="C9" s="7"/>
    </row>
    <row r="10" spans="1:3" ht="15" x14ac:dyDescent="0.25">
      <c r="A10" s="41" t="s">
        <v>33</v>
      </c>
      <c r="B10" s="41"/>
      <c r="C10" s="93"/>
    </row>
    <row r="11" spans="1:3" ht="15" x14ac:dyDescent="0.25">
      <c r="A11" s="42" t="s">
        <v>32</v>
      </c>
      <c r="B11" s="43" t="s">
        <v>34</v>
      </c>
      <c r="C11" s="186" t="s">
        <v>36</v>
      </c>
    </row>
    <row r="12" spans="1:3" ht="15" x14ac:dyDescent="0.25">
      <c r="A12" s="44"/>
      <c r="B12" s="44"/>
      <c r="C12" s="40"/>
    </row>
    <row r="13" spans="1:3" x14ac:dyDescent="0.2">
      <c r="A13" s="8">
        <v>1</v>
      </c>
      <c r="B13" s="8">
        <v>2</v>
      </c>
      <c r="C13" s="8">
        <v>3</v>
      </c>
    </row>
    <row r="14" spans="1:3" ht="15.75" x14ac:dyDescent="0.25">
      <c r="A14" s="159">
        <v>1</v>
      </c>
      <c r="B14" s="174" t="s">
        <v>219</v>
      </c>
      <c r="C14" s="154">
        <v>33.5</v>
      </c>
    </row>
    <row r="15" spans="1:3" ht="15.75" x14ac:dyDescent="0.25">
      <c r="A15" s="159">
        <v>2</v>
      </c>
      <c r="B15" s="174" t="s">
        <v>220</v>
      </c>
      <c r="C15" s="154">
        <v>459.4</v>
      </c>
    </row>
    <row r="16" spans="1:3" ht="15.75" x14ac:dyDescent="0.25">
      <c r="A16" s="159">
        <v>3</v>
      </c>
      <c r="B16" s="299" t="s">
        <v>221</v>
      </c>
      <c r="C16" s="154"/>
    </row>
    <row r="17" spans="1:3" ht="15.75" x14ac:dyDescent="0.25">
      <c r="A17" s="181"/>
      <c r="B17" s="300" t="s">
        <v>222</v>
      </c>
      <c r="C17" s="161">
        <v>8510000</v>
      </c>
    </row>
    <row r="18" spans="1:3" ht="15.75" x14ac:dyDescent="0.25">
      <c r="A18" s="181">
        <v>4</v>
      </c>
      <c r="B18" s="272" t="s">
        <v>223</v>
      </c>
      <c r="C18" s="161">
        <v>5705895.5599999996</v>
      </c>
    </row>
    <row r="19" spans="1:3" ht="15.75" x14ac:dyDescent="0.25">
      <c r="A19" s="95">
        <v>5</v>
      </c>
      <c r="B19" s="82" t="s">
        <v>230</v>
      </c>
      <c r="C19" s="150">
        <v>1334104.44</v>
      </c>
    </row>
    <row r="20" spans="1:3" ht="15.75" x14ac:dyDescent="0.25">
      <c r="A20" s="95">
        <v>6</v>
      </c>
      <c r="B20" s="82" t="s">
        <v>231</v>
      </c>
      <c r="C20" s="150">
        <v>360000</v>
      </c>
    </row>
    <row r="21" spans="1:3" ht="15.75" x14ac:dyDescent="0.25">
      <c r="A21" s="95">
        <v>7</v>
      </c>
      <c r="B21" s="82" t="s">
        <v>224</v>
      </c>
      <c r="C21" s="150">
        <v>7400000</v>
      </c>
    </row>
    <row r="22" spans="1:3" ht="15.75" x14ac:dyDescent="0.25">
      <c r="A22" s="95">
        <v>8</v>
      </c>
      <c r="B22" s="82" t="s">
        <v>225</v>
      </c>
      <c r="C22" s="150">
        <v>1110000</v>
      </c>
    </row>
    <row r="23" spans="1:3" ht="15.75" x14ac:dyDescent="0.25">
      <c r="A23" s="95">
        <v>9</v>
      </c>
      <c r="B23" s="82" t="s">
        <v>226</v>
      </c>
      <c r="C23" s="150">
        <v>2570000</v>
      </c>
    </row>
    <row r="24" spans="1:3" ht="15.75" x14ac:dyDescent="0.25">
      <c r="A24" s="95">
        <v>10</v>
      </c>
      <c r="B24" s="60" t="s">
        <v>227</v>
      </c>
      <c r="C24" s="151">
        <v>11080000</v>
      </c>
    </row>
    <row r="25" spans="1:3" ht="15.75" x14ac:dyDescent="0.25">
      <c r="A25" s="258"/>
      <c r="B25" s="255"/>
      <c r="C25" s="89"/>
    </row>
    <row r="26" spans="1:3" ht="15.75" x14ac:dyDescent="0.25">
      <c r="A26" s="258"/>
      <c r="B26" s="255"/>
      <c r="C26" s="89"/>
    </row>
    <row r="27" spans="1:3" ht="15.75" x14ac:dyDescent="0.25">
      <c r="A27" s="6"/>
      <c r="B27" s="7" t="s">
        <v>297</v>
      </c>
      <c r="C27" s="48"/>
    </row>
    <row r="28" spans="1:3" ht="15.75" x14ac:dyDescent="0.25">
      <c r="A28" s="6"/>
      <c r="B28" s="7"/>
      <c r="C28" s="48"/>
    </row>
    <row r="29" spans="1:3" ht="15.75" x14ac:dyDescent="0.25">
      <c r="A29" s="6"/>
      <c r="B29" s="7" t="s">
        <v>38</v>
      </c>
      <c r="C29" s="48"/>
    </row>
    <row r="30" spans="1:3" ht="12.75" x14ac:dyDescent="0.2">
      <c r="A30" s="6"/>
      <c r="B30" s="48"/>
      <c r="C30" s="48"/>
    </row>
    <row r="31" spans="1:3" ht="12.75" x14ac:dyDescent="0.2">
      <c r="A31" s="6"/>
      <c r="B31" s="48"/>
      <c r="C31" s="48"/>
    </row>
    <row r="32" spans="1:3" ht="12.75" x14ac:dyDescent="0.2">
      <c r="A32" s="6"/>
      <c r="B32" s="48"/>
      <c r="C32" s="48"/>
    </row>
    <row r="33" spans="1:3" ht="12.75" x14ac:dyDescent="0.2">
      <c r="A33" s="6"/>
      <c r="B33" s="48"/>
      <c r="C33" s="48"/>
    </row>
    <row r="34" spans="1:3" ht="12.75" x14ac:dyDescent="0.2">
      <c r="A34" s="6"/>
      <c r="B34" s="48"/>
      <c r="C34" s="48"/>
    </row>
    <row r="35" spans="1:3" ht="15.75" x14ac:dyDescent="0.25">
      <c r="A35" s="6"/>
      <c r="B35" s="7"/>
      <c r="C35" s="6"/>
    </row>
    <row r="36" spans="1:3" ht="15.75" x14ac:dyDescent="0.25">
      <c r="A36" s="6"/>
      <c r="B36" s="7"/>
      <c r="C36" s="6"/>
    </row>
    <row r="37" spans="1:3" x14ac:dyDescent="0.2">
      <c r="A37" s="6"/>
      <c r="B37" s="6"/>
      <c r="C37" s="6"/>
    </row>
    <row r="38" spans="1:3" ht="12.75" x14ac:dyDescent="0.2">
      <c r="A38" s="6"/>
      <c r="B38" s="48"/>
      <c r="C38" s="48"/>
    </row>
    <row r="39" spans="1:3" ht="15.75" x14ac:dyDescent="0.25">
      <c r="A39" s="6"/>
      <c r="B39" s="48"/>
      <c r="C39" s="254"/>
    </row>
    <row r="40" spans="1:3" ht="15.75" x14ac:dyDescent="0.25">
      <c r="A40" s="6"/>
      <c r="B40" s="6"/>
      <c r="C40" s="187"/>
    </row>
    <row r="41" spans="1:3" ht="15.75" x14ac:dyDescent="0.25">
      <c r="A41" s="6"/>
      <c r="B41" s="6"/>
      <c r="C41" s="187"/>
    </row>
    <row r="42" spans="1:3" ht="15.75" x14ac:dyDescent="0.25">
      <c r="A42" s="6"/>
      <c r="B42" s="6"/>
      <c r="C42" s="163"/>
    </row>
    <row r="43" spans="1:3" x14ac:dyDescent="0.2">
      <c r="A43" s="6"/>
      <c r="B43" s="6"/>
      <c r="C43" s="147"/>
    </row>
    <row r="44" spans="1:3" x14ac:dyDescent="0.2">
      <c r="A44" s="6"/>
      <c r="B44" s="6"/>
      <c r="C44" s="6"/>
    </row>
    <row r="45" spans="1:3" x14ac:dyDescent="0.2">
      <c r="A45" s="6"/>
      <c r="B45" s="6"/>
      <c r="C45" s="6"/>
    </row>
    <row r="46" spans="1:3" ht="15" x14ac:dyDescent="0.25">
      <c r="A46" s="6"/>
      <c r="B46" s="177"/>
      <c r="C46" s="6"/>
    </row>
    <row r="47" spans="1:3" ht="15" x14ac:dyDescent="0.25">
      <c r="A47" s="6"/>
      <c r="B47" s="177"/>
      <c r="C47" s="6"/>
    </row>
    <row r="48" spans="1:3" ht="15" x14ac:dyDescent="0.25">
      <c r="A48" s="6"/>
      <c r="B48" s="177"/>
      <c r="C48" s="6"/>
    </row>
    <row r="49" spans="1:3" x14ac:dyDescent="0.2">
      <c r="A49" s="6"/>
      <c r="B49" s="6"/>
      <c r="C49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J24" sqref="J24"/>
    </sheetView>
  </sheetViews>
  <sheetFormatPr defaultRowHeight="12" x14ac:dyDescent="0.2"/>
  <cols>
    <col min="1" max="1" width="5.6640625" customWidth="1"/>
    <col min="2" max="2" width="34.6640625" customWidth="1"/>
    <col min="3" max="3" width="10.33203125" customWidth="1"/>
    <col min="4" max="4" width="12.1640625" customWidth="1"/>
    <col min="5" max="5" width="11.83203125" customWidth="1"/>
    <col min="6" max="6" width="14.83203125" customWidth="1"/>
    <col min="7" max="7" width="16.6640625" customWidth="1"/>
  </cols>
  <sheetData>
    <row r="2" spans="1:7" ht="15.75" x14ac:dyDescent="0.25">
      <c r="B2" s="7"/>
      <c r="C2" s="7"/>
      <c r="D2" s="7"/>
      <c r="E2" s="7"/>
    </row>
    <row r="3" spans="1:7" ht="15" x14ac:dyDescent="0.25">
      <c r="B3" s="105" t="s">
        <v>289</v>
      </c>
      <c r="C3" s="104"/>
      <c r="D3" s="104"/>
      <c r="E3" s="104"/>
      <c r="F3" s="104"/>
      <c r="G3" s="104"/>
    </row>
    <row r="4" spans="1:7" ht="15" x14ac:dyDescent="0.25">
      <c r="B4" s="104"/>
      <c r="C4" s="104"/>
      <c r="D4" s="105"/>
      <c r="E4" s="104"/>
      <c r="F4" s="104"/>
      <c r="G4" s="104"/>
    </row>
    <row r="5" spans="1:7" ht="15.75" x14ac:dyDescent="0.25">
      <c r="B5" s="7" t="s">
        <v>290</v>
      </c>
      <c r="D5" s="54" t="s">
        <v>119</v>
      </c>
      <c r="F5" s="55"/>
    </row>
    <row r="6" spans="1:7" ht="15.75" x14ac:dyDescent="0.25">
      <c r="C6" s="118"/>
      <c r="D6" s="102" t="s">
        <v>99</v>
      </c>
      <c r="E6" s="119"/>
    </row>
    <row r="8" spans="1:7" ht="15.75" x14ac:dyDescent="0.25">
      <c r="A8" s="57" t="s">
        <v>39</v>
      </c>
      <c r="B8" s="93"/>
      <c r="C8" s="58" t="s">
        <v>40</v>
      </c>
      <c r="D8" s="58" t="s">
        <v>43</v>
      </c>
      <c r="E8" s="58" t="s">
        <v>43</v>
      </c>
      <c r="F8" s="120" t="s">
        <v>46</v>
      </c>
      <c r="G8" s="93" t="s">
        <v>36</v>
      </c>
    </row>
    <row r="9" spans="1:7" ht="15.75" x14ac:dyDescent="0.25">
      <c r="A9" s="12" t="s">
        <v>32</v>
      </c>
      <c r="B9" s="51" t="s">
        <v>34</v>
      </c>
      <c r="C9" s="39" t="s">
        <v>41</v>
      </c>
      <c r="D9" s="39" t="s">
        <v>42</v>
      </c>
      <c r="E9" s="39" t="s">
        <v>44</v>
      </c>
      <c r="F9" s="106" t="s">
        <v>47</v>
      </c>
      <c r="G9" s="39"/>
    </row>
    <row r="10" spans="1:7" x14ac:dyDescent="0.2">
      <c r="A10" s="13"/>
      <c r="B10" s="40"/>
      <c r="C10" s="40"/>
      <c r="D10" s="40"/>
      <c r="E10" s="40" t="s">
        <v>45</v>
      </c>
      <c r="F10" s="40"/>
      <c r="G10" s="40"/>
    </row>
    <row r="11" spans="1:7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15.75" x14ac:dyDescent="0.25">
      <c r="A12" s="95">
        <v>1</v>
      </c>
      <c r="B12" s="108" t="s">
        <v>48</v>
      </c>
      <c r="C12" s="8" t="s">
        <v>49</v>
      </c>
      <c r="D12" s="95"/>
      <c r="E12" s="95"/>
      <c r="F12" s="150"/>
      <c r="G12" s="154">
        <f>D12*E12*F12</f>
        <v>0</v>
      </c>
    </row>
    <row r="13" spans="1:7" ht="61.5" customHeight="1" x14ac:dyDescent="0.25">
      <c r="A13" s="159">
        <v>2</v>
      </c>
      <c r="B13" s="182" t="s">
        <v>115</v>
      </c>
      <c r="C13" s="38" t="s">
        <v>53</v>
      </c>
      <c r="D13" s="155"/>
      <c r="E13" s="155"/>
      <c r="F13" s="156"/>
      <c r="G13" s="154">
        <f t="shared" ref="G13:G14" si="0">D13*E13*F13</f>
        <v>0</v>
      </c>
    </row>
    <row r="14" spans="1:7" ht="31.5" x14ac:dyDescent="0.25">
      <c r="A14" s="95">
        <v>3</v>
      </c>
      <c r="B14" s="184" t="s">
        <v>50</v>
      </c>
      <c r="C14" s="8" t="s">
        <v>54</v>
      </c>
      <c r="D14" s="82"/>
      <c r="E14" s="82"/>
      <c r="F14" s="148"/>
      <c r="G14" s="154">
        <f t="shared" si="0"/>
        <v>0</v>
      </c>
    </row>
    <row r="15" spans="1:7" ht="47.25" x14ac:dyDescent="0.25">
      <c r="A15" s="158">
        <v>4</v>
      </c>
      <c r="B15" s="188" t="s">
        <v>116</v>
      </c>
      <c r="C15" s="121" t="s">
        <v>55</v>
      </c>
      <c r="D15" s="158">
        <v>1</v>
      </c>
      <c r="E15" s="158">
        <v>12</v>
      </c>
      <c r="F15" s="157">
        <v>2666.66</v>
      </c>
      <c r="G15" s="154">
        <v>32000</v>
      </c>
    </row>
    <row r="16" spans="1:7" ht="31.5" x14ac:dyDescent="0.25">
      <c r="A16" s="95">
        <v>5</v>
      </c>
      <c r="B16" s="184" t="s">
        <v>51</v>
      </c>
      <c r="C16" s="8" t="s">
        <v>55</v>
      </c>
      <c r="D16" s="82"/>
      <c r="E16" s="82"/>
      <c r="F16" s="148"/>
      <c r="G16" s="150">
        <f t="shared" ref="G16:G17" si="1">D16*E16*F16</f>
        <v>0</v>
      </c>
    </row>
    <row r="17" spans="1:7" ht="15.75" x14ac:dyDescent="0.25">
      <c r="A17" s="95">
        <v>6</v>
      </c>
      <c r="B17" s="82" t="s">
        <v>52</v>
      </c>
      <c r="C17" s="47"/>
      <c r="D17" s="82"/>
      <c r="E17" s="82"/>
      <c r="F17" s="148"/>
      <c r="G17" s="154">
        <f t="shared" si="1"/>
        <v>0</v>
      </c>
    </row>
    <row r="18" spans="1:7" ht="15.75" x14ac:dyDescent="0.25">
      <c r="A18" s="3"/>
      <c r="B18" s="47"/>
      <c r="C18" s="47"/>
      <c r="D18" s="82"/>
      <c r="E18" s="82"/>
      <c r="F18" s="148"/>
      <c r="G18" s="154"/>
    </row>
    <row r="19" spans="1:7" ht="15.75" x14ac:dyDescent="0.25">
      <c r="A19" s="3"/>
      <c r="B19" s="60" t="s">
        <v>56</v>
      </c>
      <c r="C19" s="47"/>
      <c r="D19" s="82"/>
      <c r="E19" s="82"/>
      <c r="F19" s="148"/>
      <c r="G19" s="151">
        <f>SUM(G12:G18)</f>
        <v>32000</v>
      </c>
    </row>
    <row r="20" spans="1:7" x14ac:dyDescent="0.2">
      <c r="B20" s="6"/>
      <c r="C20" s="6"/>
      <c r="D20" s="6"/>
      <c r="E20" s="6"/>
      <c r="F20" s="122"/>
      <c r="G20" s="122"/>
    </row>
    <row r="21" spans="1:7" x14ac:dyDescent="0.2">
      <c r="B21" s="6"/>
      <c r="C21" s="6"/>
      <c r="D21" s="6"/>
      <c r="E21" s="6"/>
      <c r="F21" s="122"/>
      <c r="G21" s="122"/>
    </row>
    <row r="22" spans="1:7" ht="15.75" x14ac:dyDescent="0.25">
      <c r="B22" s="7" t="s">
        <v>297</v>
      </c>
      <c r="C22" s="7"/>
      <c r="D22" s="7"/>
      <c r="E22" s="7"/>
      <c r="F22" s="122"/>
      <c r="G22" s="122"/>
    </row>
    <row r="23" spans="1:7" ht="15.75" x14ac:dyDescent="0.25">
      <c r="B23" s="7"/>
      <c r="C23" s="7"/>
      <c r="D23" s="7"/>
      <c r="E23" s="7"/>
      <c r="F23" s="122"/>
      <c r="G23" s="122"/>
    </row>
    <row r="24" spans="1:7" ht="15.75" x14ac:dyDescent="0.25">
      <c r="B24" s="7" t="s">
        <v>38</v>
      </c>
      <c r="C24" s="7"/>
      <c r="D24" s="7"/>
      <c r="E24" s="7"/>
      <c r="F24" s="122"/>
      <c r="G24" s="122"/>
    </row>
    <row r="25" spans="1:7" x14ac:dyDescent="0.2">
      <c r="F25" s="59"/>
      <c r="G25" s="5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D29" sqref="D29"/>
    </sheetView>
  </sheetViews>
  <sheetFormatPr defaultRowHeight="12" x14ac:dyDescent="0.2"/>
  <cols>
    <col min="1" max="1" width="7" customWidth="1"/>
    <col min="2" max="2" width="45.6640625" customWidth="1"/>
    <col min="3" max="3" width="27.5" customWidth="1"/>
    <col min="4" max="4" width="26.5" customWidth="1"/>
  </cols>
  <sheetData>
    <row r="2" spans="1:4" ht="15.75" x14ac:dyDescent="0.25">
      <c r="B2" s="7"/>
    </row>
    <row r="3" spans="1:4" ht="15.75" x14ac:dyDescent="0.25">
      <c r="A3" s="63"/>
      <c r="B3" s="64" t="s">
        <v>57</v>
      </c>
      <c r="C3" s="63"/>
      <c r="D3" s="63"/>
    </row>
    <row r="5" spans="1:4" ht="15.75" x14ac:dyDescent="0.25">
      <c r="A5" s="64" t="s">
        <v>120</v>
      </c>
      <c r="B5" s="7" t="s">
        <v>291</v>
      </c>
    </row>
    <row r="6" spans="1:4" ht="15.75" x14ac:dyDescent="0.25">
      <c r="B6" s="124" t="s">
        <v>292</v>
      </c>
    </row>
    <row r="7" spans="1:4" ht="15.75" x14ac:dyDescent="0.25">
      <c r="B7" s="65"/>
    </row>
    <row r="8" spans="1:4" ht="12.75" x14ac:dyDescent="0.2">
      <c r="A8" s="72"/>
      <c r="B8" s="73"/>
      <c r="C8" s="74" t="s">
        <v>70</v>
      </c>
      <c r="D8" s="72"/>
    </row>
    <row r="9" spans="1:4" ht="12.75" x14ac:dyDescent="0.2">
      <c r="A9" s="75" t="s">
        <v>33</v>
      </c>
      <c r="B9" s="76" t="s">
        <v>34</v>
      </c>
      <c r="C9" s="77" t="s">
        <v>71</v>
      </c>
      <c r="D9" s="76" t="s">
        <v>73</v>
      </c>
    </row>
    <row r="10" spans="1:4" ht="12.75" x14ac:dyDescent="0.2">
      <c r="A10" s="78" t="s">
        <v>32</v>
      </c>
      <c r="B10" s="79"/>
      <c r="C10" s="80" t="s">
        <v>72</v>
      </c>
      <c r="D10" s="78"/>
    </row>
    <row r="11" spans="1:4" ht="31.5" x14ac:dyDescent="0.25">
      <c r="A11" s="95">
        <v>1</v>
      </c>
      <c r="B11" s="108" t="s">
        <v>146</v>
      </c>
      <c r="C11" s="81"/>
      <c r="D11" s="152">
        <v>3000</v>
      </c>
    </row>
    <row r="12" spans="1:4" ht="31.5" x14ac:dyDescent="0.25">
      <c r="A12" s="95">
        <v>2</v>
      </c>
      <c r="B12" s="71" t="s">
        <v>97</v>
      </c>
      <c r="C12" s="81"/>
      <c r="D12" s="152"/>
    </row>
    <row r="13" spans="1:4" ht="15.75" x14ac:dyDescent="0.25">
      <c r="A13" s="95">
        <v>3</v>
      </c>
      <c r="B13" s="71" t="s">
        <v>98</v>
      </c>
      <c r="C13" s="81"/>
      <c r="D13" s="152"/>
    </row>
    <row r="14" spans="1:4" ht="15.75" x14ac:dyDescent="0.25">
      <c r="A14" s="107"/>
      <c r="B14" s="60" t="s">
        <v>75</v>
      </c>
      <c r="C14" s="81"/>
      <c r="D14" s="153">
        <f>SUM(D11:D13)</f>
        <v>3000</v>
      </c>
    </row>
    <row r="18" spans="2:3" ht="15.75" x14ac:dyDescent="0.25">
      <c r="B18" s="7" t="s">
        <v>297</v>
      </c>
      <c r="C18" s="7"/>
    </row>
    <row r="19" spans="2:3" ht="15.75" x14ac:dyDescent="0.25">
      <c r="B19" s="7"/>
      <c r="C19" s="7"/>
    </row>
    <row r="20" spans="2:3" ht="15.75" x14ac:dyDescent="0.25">
      <c r="B20" s="7" t="s">
        <v>38</v>
      </c>
      <c r="C20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D27" sqref="D27"/>
    </sheetView>
  </sheetViews>
  <sheetFormatPr defaultRowHeight="12" x14ac:dyDescent="0.2"/>
  <cols>
    <col min="1" max="1" width="7.6640625" customWidth="1"/>
    <col min="2" max="2" width="50" customWidth="1"/>
    <col min="3" max="3" width="23.33203125" customWidth="1"/>
    <col min="4" max="4" width="22.1640625" customWidth="1"/>
  </cols>
  <sheetData>
    <row r="2" spans="1:4" ht="15.75" x14ac:dyDescent="0.25">
      <c r="B2" s="7"/>
    </row>
    <row r="3" spans="1:4" ht="15.75" x14ac:dyDescent="0.25">
      <c r="B3" s="7" t="s">
        <v>57</v>
      </c>
    </row>
    <row r="5" spans="1:4" ht="15.75" x14ac:dyDescent="0.25">
      <c r="B5" s="7" t="s">
        <v>293</v>
      </c>
      <c r="C5" s="66"/>
    </row>
    <row r="6" spans="1:4" ht="15.75" x14ac:dyDescent="0.25">
      <c r="B6" s="124" t="s">
        <v>294</v>
      </c>
      <c r="C6" s="248"/>
      <c r="D6" s="230"/>
    </row>
    <row r="8" spans="1:4" ht="12.75" x14ac:dyDescent="0.2">
      <c r="A8" s="72"/>
      <c r="B8" s="73"/>
      <c r="C8" s="74" t="s">
        <v>70</v>
      </c>
      <c r="D8" s="72"/>
    </row>
    <row r="9" spans="1:4" ht="12.75" x14ac:dyDescent="0.2">
      <c r="A9" s="75" t="s">
        <v>33</v>
      </c>
      <c r="B9" s="76" t="s">
        <v>34</v>
      </c>
      <c r="C9" s="77" t="s">
        <v>71</v>
      </c>
      <c r="D9" s="76" t="s">
        <v>73</v>
      </c>
    </row>
    <row r="10" spans="1:4" ht="12.75" x14ac:dyDescent="0.2">
      <c r="A10" s="78" t="s">
        <v>32</v>
      </c>
      <c r="B10" s="79"/>
      <c r="C10" s="80" t="s">
        <v>72</v>
      </c>
      <c r="D10" s="78"/>
    </row>
    <row r="11" spans="1:4" ht="31.5" x14ac:dyDescent="0.25">
      <c r="A11" s="3">
        <v>1</v>
      </c>
      <c r="B11" s="68" t="s">
        <v>100</v>
      </c>
      <c r="C11" s="211"/>
      <c r="D11" s="148">
        <v>17700</v>
      </c>
    </row>
    <row r="12" spans="1:4" ht="15.75" x14ac:dyDescent="0.25">
      <c r="A12" s="3">
        <v>2</v>
      </c>
      <c r="B12" s="71" t="s">
        <v>101</v>
      </c>
      <c r="C12" s="47"/>
      <c r="D12" s="148"/>
    </row>
    <row r="13" spans="1:4" ht="31.5" x14ac:dyDescent="0.25">
      <c r="A13" s="3">
        <v>3</v>
      </c>
      <c r="B13" s="71" t="s">
        <v>102</v>
      </c>
      <c r="C13" s="47"/>
      <c r="D13" s="148"/>
    </row>
    <row r="14" spans="1:4" ht="31.5" x14ac:dyDescent="0.25">
      <c r="A14" s="3">
        <v>4</v>
      </c>
      <c r="B14" s="71" t="s">
        <v>103</v>
      </c>
      <c r="C14" s="47"/>
      <c r="D14" s="148">
        <v>4000</v>
      </c>
    </row>
    <row r="15" spans="1:4" ht="15.75" x14ac:dyDescent="0.25">
      <c r="A15" s="3">
        <v>5</v>
      </c>
      <c r="B15" s="68" t="s">
        <v>104</v>
      </c>
      <c r="C15" s="47"/>
      <c r="D15" s="148"/>
    </row>
    <row r="16" spans="1:4" ht="15.75" x14ac:dyDescent="0.25">
      <c r="A16" s="3">
        <v>6</v>
      </c>
      <c r="B16" s="109" t="s">
        <v>105</v>
      </c>
      <c r="C16" s="82"/>
      <c r="D16" s="148"/>
    </row>
    <row r="17" spans="1:4" ht="15.75" x14ac:dyDescent="0.25">
      <c r="A17" s="3">
        <v>7</v>
      </c>
      <c r="B17" s="70" t="s">
        <v>106</v>
      </c>
      <c r="C17" s="82"/>
      <c r="D17" s="148"/>
    </row>
    <row r="18" spans="1:4" ht="15.75" x14ac:dyDescent="0.25">
      <c r="A18" s="3">
        <v>8</v>
      </c>
      <c r="B18" s="69" t="s">
        <v>107</v>
      </c>
      <c r="C18" s="82"/>
      <c r="D18" s="148"/>
    </row>
    <row r="19" spans="1:4" ht="15.75" x14ac:dyDescent="0.25">
      <c r="A19" s="3"/>
      <c r="B19" s="68"/>
      <c r="C19" s="82"/>
      <c r="D19" s="148"/>
    </row>
    <row r="20" spans="1:4" ht="15.75" x14ac:dyDescent="0.25">
      <c r="A20" s="3"/>
      <c r="B20" s="114" t="s">
        <v>75</v>
      </c>
      <c r="C20" s="82"/>
      <c r="D20" s="149">
        <f>SUM(D11:D19)</f>
        <v>21700</v>
      </c>
    </row>
    <row r="21" spans="1:4" ht="15.75" x14ac:dyDescent="0.25">
      <c r="A21" s="56"/>
      <c r="B21" s="110"/>
      <c r="C21" s="111"/>
      <c r="D21" s="112"/>
    </row>
    <row r="22" spans="1:4" ht="15.75" x14ac:dyDescent="0.25">
      <c r="A22" s="56"/>
      <c r="B22" s="113"/>
      <c r="C22" s="111"/>
      <c r="D22" s="112"/>
    </row>
    <row r="23" spans="1:4" ht="15.75" x14ac:dyDescent="0.25">
      <c r="A23" s="56"/>
      <c r="B23" s="7" t="s">
        <v>297</v>
      </c>
      <c r="C23" s="7"/>
      <c r="D23" s="112"/>
    </row>
    <row r="24" spans="1:4" ht="15.75" x14ac:dyDescent="0.25">
      <c r="A24" s="56"/>
      <c r="B24" s="7"/>
      <c r="C24" s="7"/>
      <c r="D24" s="112"/>
    </row>
    <row r="25" spans="1:4" ht="15.75" x14ac:dyDescent="0.25">
      <c r="B25" s="7" t="s">
        <v>38</v>
      </c>
      <c r="C25" s="7"/>
    </row>
    <row r="27" spans="1:4" ht="15.75" x14ac:dyDescent="0.25">
      <c r="C27" s="101"/>
    </row>
    <row r="29" spans="1:4" ht="15.75" x14ac:dyDescent="0.25">
      <c r="C29" s="6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E23" sqref="E23"/>
    </sheetView>
  </sheetViews>
  <sheetFormatPr defaultRowHeight="12" x14ac:dyDescent="0.2"/>
  <cols>
    <col min="1" max="1" width="6" customWidth="1"/>
    <col min="2" max="2" width="37.1640625" customWidth="1"/>
    <col min="3" max="3" width="18.1640625" customWidth="1"/>
    <col min="4" max="4" width="19.6640625" customWidth="1"/>
    <col min="5" max="5" width="20.83203125" customWidth="1"/>
  </cols>
  <sheetData>
    <row r="2" spans="1:5" ht="15.75" x14ac:dyDescent="0.25">
      <c r="B2" s="64" t="s">
        <v>57</v>
      </c>
    </row>
    <row r="4" spans="1:5" ht="15.75" x14ac:dyDescent="0.25">
      <c r="B4" s="91" t="s">
        <v>295</v>
      </c>
    </row>
    <row r="5" spans="1:5" ht="15.75" x14ac:dyDescent="0.25">
      <c r="B5" s="101"/>
      <c r="C5" s="102" t="s">
        <v>99</v>
      </c>
    </row>
    <row r="7" spans="1:5" ht="15.75" x14ac:dyDescent="0.2">
      <c r="A7" s="3"/>
      <c r="B7" s="94" t="s">
        <v>34</v>
      </c>
      <c r="C7" s="115" t="s">
        <v>109</v>
      </c>
      <c r="D7" s="116" t="s">
        <v>110</v>
      </c>
      <c r="E7" s="116" t="s">
        <v>36</v>
      </c>
    </row>
    <row r="8" spans="1:5" ht="15.75" x14ac:dyDescent="0.25">
      <c r="A8" s="95">
        <v>1</v>
      </c>
      <c r="B8" s="71" t="s">
        <v>108</v>
      </c>
      <c r="C8" s="95">
        <v>400</v>
      </c>
      <c r="D8" s="150">
        <v>425.75</v>
      </c>
      <c r="E8" s="150">
        <v>170300</v>
      </c>
    </row>
    <row r="9" spans="1:5" ht="15.75" x14ac:dyDescent="0.25">
      <c r="A9" s="95"/>
      <c r="B9" s="71"/>
      <c r="C9" s="95"/>
      <c r="D9" s="150"/>
      <c r="E9" s="150"/>
    </row>
    <row r="10" spans="1:5" ht="15.75" x14ac:dyDescent="0.25">
      <c r="A10" s="95"/>
      <c r="B10" s="71"/>
      <c r="C10" s="95"/>
      <c r="D10" s="150"/>
      <c r="E10" s="150"/>
    </row>
    <row r="11" spans="1:5" ht="15.75" x14ac:dyDescent="0.25">
      <c r="A11" s="95"/>
      <c r="B11" s="114" t="s">
        <v>75</v>
      </c>
      <c r="C11" s="95"/>
      <c r="D11" s="150"/>
      <c r="E11" s="151">
        <f>E8+E9+E10</f>
        <v>170300</v>
      </c>
    </row>
    <row r="15" spans="1:5" ht="15.75" x14ac:dyDescent="0.25">
      <c r="B15" s="7" t="s">
        <v>297</v>
      </c>
      <c r="C15" s="7"/>
    </row>
    <row r="16" spans="1:5" ht="15.75" x14ac:dyDescent="0.25">
      <c r="B16" s="7"/>
      <c r="C16" s="7"/>
    </row>
    <row r="17" spans="2:3" ht="15.75" x14ac:dyDescent="0.25">
      <c r="B17" s="7" t="s">
        <v>38</v>
      </c>
      <c r="C17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S24" sqref="S22:S24"/>
    </sheetView>
  </sheetViews>
  <sheetFormatPr defaultRowHeight="12" x14ac:dyDescent="0.2"/>
  <cols>
    <col min="1" max="1" width="8.1640625" customWidth="1"/>
    <col min="2" max="2" width="45.6640625" customWidth="1"/>
    <col min="3" max="3" width="26.33203125" customWidth="1"/>
    <col min="4" max="4" width="25.33203125" customWidth="1"/>
  </cols>
  <sheetData>
    <row r="2" spans="1:4" ht="15.75" x14ac:dyDescent="0.25">
      <c r="B2" s="7" t="s">
        <v>57</v>
      </c>
    </row>
    <row r="4" spans="1:4" ht="15.75" x14ac:dyDescent="0.25">
      <c r="B4" s="123" t="s">
        <v>239</v>
      </c>
    </row>
    <row r="5" spans="1:4" ht="15.75" x14ac:dyDescent="0.25">
      <c r="B5" s="102"/>
      <c r="C5" s="102" t="s">
        <v>301</v>
      </c>
    </row>
    <row r="7" spans="1:4" ht="15" x14ac:dyDescent="0.25">
      <c r="A7" s="128"/>
      <c r="B7" s="129"/>
      <c r="C7" s="130" t="s">
        <v>70</v>
      </c>
      <c r="D7" s="128"/>
    </row>
    <row r="8" spans="1:4" ht="15" x14ac:dyDescent="0.25">
      <c r="A8" s="131" t="s">
        <v>33</v>
      </c>
      <c r="B8" s="132" t="s">
        <v>34</v>
      </c>
      <c r="C8" s="133" t="s">
        <v>71</v>
      </c>
      <c r="D8" s="132" t="s">
        <v>73</v>
      </c>
    </row>
    <row r="9" spans="1:4" ht="15" x14ac:dyDescent="0.25">
      <c r="A9" s="134" t="s">
        <v>32</v>
      </c>
      <c r="B9" s="44"/>
      <c r="C9" s="135" t="s">
        <v>72</v>
      </c>
      <c r="D9" s="134"/>
    </row>
    <row r="10" spans="1:4" ht="31.5" x14ac:dyDescent="0.25">
      <c r="A10" s="95">
        <v>1</v>
      </c>
      <c r="B10" s="68" t="s">
        <v>302</v>
      </c>
      <c r="C10" s="252"/>
      <c r="D10" s="253">
        <v>254000</v>
      </c>
    </row>
    <row r="11" spans="1:4" ht="15.75" x14ac:dyDescent="0.25">
      <c r="A11" s="95"/>
      <c r="B11" s="71"/>
      <c r="C11" s="210"/>
      <c r="D11" s="148"/>
    </row>
    <row r="12" spans="1:4" ht="15.75" x14ac:dyDescent="0.25">
      <c r="A12" s="95"/>
      <c r="B12" s="71"/>
      <c r="C12" s="47"/>
      <c r="D12" s="148"/>
    </row>
    <row r="13" spans="1:4" ht="15.75" x14ac:dyDescent="0.25">
      <c r="A13" s="95"/>
      <c r="B13" s="69"/>
      <c r="C13" s="47"/>
      <c r="D13" s="148"/>
    </row>
    <row r="14" spans="1:4" ht="15.75" x14ac:dyDescent="0.25">
      <c r="A14" s="95"/>
      <c r="B14" s="68"/>
      <c r="C14" s="47"/>
      <c r="D14" s="148"/>
    </row>
    <row r="15" spans="1:4" ht="15.75" x14ac:dyDescent="0.25">
      <c r="A15" s="95"/>
      <c r="B15" s="71"/>
      <c r="C15" s="47"/>
      <c r="D15" s="148"/>
    </row>
    <row r="16" spans="1:4" ht="15.75" x14ac:dyDescent="0.25">
      <c r="A16" s="95"/>
      <c r="B16" s="70"/>
      <c r="C16" s="47"/>
      <c r="D16" s="148"/>
    </row>
    <row r="17" spans="1:4" ht="15.75" x14ac:dyDescent="0.25">
      <c r="A17" s="95"/>
      <c r="B17" s="69"/>
      <c r="C17" s="47"/>
      <c r="D17" s="148"/>
    </row>
    <row r="18" spans="1:4" ht="15.75" x14ac:dyDescent="0.25">
      <c r="A18" s="95"/>
      <c r="B18" s="68"/>
      <c r="C18" s="47"/>
      <c r="D18" s="148"/>
    </row>
    <row r="19" spans="1:4" ht="15.75" x14ac:dyDescent="0.25">
      <c r="A19" s="95"/>
      <c r="B19" s="71"/>
      <c r="C19" s="47"/>
      <c r="D19" s="148"/>
    </row>
    <row r="20" spans="1:4" ht="15.75" x14ac:dyDescent="0.25">
      <c r="A20" s="95"/>
      <c r="B20" s="70"/>
      <c r="C20" s="211"/>
      <c r="D20" s="148"/>
    </row>
    <row r="21" spans="1:4" ht="15.75" x14ac:dyDescent="0.25">
      <c r="A21" s="95"/>
      <c r="B21" s="70"/>
      <c r="C21" s="211"/>
      <c r="D21" s="148"/>
    </row>
    <row r="22" spans="1:4" ht="15.75" x14ac:dyDescent="0.25">
      <c r="A22" s="95"/>
      <c r="B22" s="70"/>
      <c r="C22" s="211"/>
      <c r="D22" s="148"/>
    </row>
    <row r="23" spans="1:4" ht="15.75" x14ac:dyDescent="0.25">
      <c r="A23" s="95"/>
      <c r="B23" s="70"/>
      <c r="C23" s="211"/>
      <c r="D23" s="148"/>
    </row>
    <row r="24" spans="1:4" ht="15.75" x14ac:dyDescent="0.25">
      <c r="A24" s="3"/>
      <c r="B24" s="60" t="s">
        <v>247</v>
      </c>
      <c r="C24" s="82"/>
      <c r="D24" s="149">
        <f>D10</f>
        <v>254000</v>
      </c>
    </row>
    <row r="25" spans="1:4" ht="15.75" x14ac:dyDescent="0.25">
      <c r="A25" s="56"/>
      <c r="B25" s="255"/>
      <c r="C25" s="111"/>
      <c r="D25" s="256"/>
    </row>
    <row r="26" spans="1:4" x14ac:dyDescent="0.2">
      <c r="A26" s="56"/>
      <c r="B26" s="56"/>
      <c r="C26" s="56"/>
      <c r="D26" s="56"/>
    </row>
    <row r="27" spans="1:4" ht="15.75" x14ac:dyDescent="0.25">
      <c r="B27" s="7" t="s">
        <v>298</v>
      </c>
      <c r="C27" s="119"/>
    </row>
    <row r="28" spans="1:4" ht="15.75" x14ac:dyDescent="0.25">
      <c r="B28" s="7"/>
      <c r="C28" s="119"/>
    </row>
    <row r="29" spans="1:4" ht="15.75" x14ac:dyDescent="0.25">
      <c r="B29" s="7" t="s">
        <v>299</v>
      </c>
      <c r="C29" s="119"/>
    </row>
    <row r="30" spans="1:4" ht="15.75" x14ac:dyDescent="0.25">
      <c r="B30" s="119"/>
      <c r="C30" s="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7" sqref="B7:E10"/>
    </sheetView>
  </sheetViews>
  <sheetFormatPr defaultRowHeight="12" x14ac:dyDescent="0.2"/>
  <cols>
    <col min="2" max="2" width="43.6640625" customWidth="1"/>
    <col min="3" max="3" width="12.33203125" customWidth="1"/>
    <col min="4" max="4" width="19.6640625" customWidth="1"/>
    <col min="5" max="5" width="20.6640625" customWidth="1"/>
    <col min="11" max="11" width="12.1640625" customWidth="1"/>
  </cols>
  <sheetData>
    <row r="1" spans="1:5" ht="15.75" x14ac:dyDescent="0.25">
      <c r="B1" s="64" t="s">
        <v>57</v>
      </c>
    </row>
    <row r="3" spans="1:5" ht="15.75" x14ac:dyDescent="0.25">
      <c r="B3" s="91" t="s">
        <v>141</v>
      </c>
    </row>
    <row r="4" spans="1:5" ht="15.75" x14ac:dyDescent="0.25">
      <c r="B4" s="101"/>
      <c r="C4" s="102" t="s">
        <v>118</v>
      </c>
    </row>
    <row r="6" spans="1:5" ht="25.5" x14ac:dyDescent="0.2">
      <c r="A6" s="3"/>
      <c r="B6" s="94" t="s">
        <v>34</v>
      </c>
      <c r="C6" s="115" t="s">
        <v>109</v>
      </c>
      <c r="D6" s="116" t="s">
        <v>110</v>
      </c>
      <c r="E6" s="116" t="s">
        <v>36</v>
      </c>
    </row>
    <row r="7" spans="1:5" ht="15.75" x14ac:dyDescent="0.25">
      <c r="A7" s="95">
        <v>1</v>
      </c>
      <c r="B7" s="71"/>
      <c r="C7" s="95"/>
      <c r="D7" s="150"/>
      <c r="E7" s="150"/>
    </row>
    <row r="8" spans="1:5" ht="15.75" x14ac:dyDescent="0.25">
      <c r="A8" s="95">
        <v>2</v>
      </c>
      <c r="B8" s="71"/>
      <c r="C8" s="95"/>
      <c r="D8" s="150"/>
      <c r="E8" s="150"/>
    </row>
    <row r="9" spans="1:5" ht="15.75" x14ac:dyDescent="0.25">
      <c r="A9" s="95">
        <v>3</v>
      </c>
      <c r="B9" s="71"/>
      <c r="C9" s="95"/>
      <c r="D9" s="150"/>
      <c r="E9" s="150"/>
    </row>
    <row r="10" spans="1:5" ht="15.75" x14ac:dyDescent="0.25">
      <c r="A10" s="95">
        <v>4</v>
      </c>
      <c r="B10" s="71"/>
      <c r="C10" s="95"/>
      <c r="D10" s="150"/>
      <c r="E10" s="150"/>
    </row>
    <row r="11" spans="1:5" ht="15.75" x14ac:dyDescent="0.25">
      <c r="A11" s="95"/>
      <c r="B11" s="114" t="s">
        <v>75</v>
      </c>
      <c r="C11" s="95"/>
      <c r="D11" s="150"/>
      <c r="E11" s="151">
        <f>E7+E8+E9+E10</f>
        <v>0</v>
      </c>
    </row>
    <row r="15" spans="1:5" ht="15.75" x14ac:dyDescent="0.25">
      <c r="B15" s="7" t="s">
        <v>183</v>
      </c>
      <c r="C15" s="7"/>
    </row>
    <row r="16" spans="1:5" ht="15.75" x14ac:dyDescent="0.25">
      <c r="B16" s="7"/>
      <c r="C16" s="7"/>
    </row>
    <row r="17" spans="2:3" ht="15.75" x14ac:dyDescent="0.25">
      <c r="B17" s="7" t="s">
        <v>38</v>
      </c>
      <c r="C17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B11" sqref="B11:D19"/>
    </sheetView>
  </sheetViews>
  <sheetFormatPr defaultRowHeight="12" x14ac:dyDescent="0.2"/>
  <cols>
    <col min="2" max="2" width="41.1640625" customWidth="1"/>
    <col min="3" max="3" width="27.5" customWidth="1"/>
    <col min="4" max="4" width="21.5" customWidth="1"/>
  </cols>
  <sheetData>
    <row r="2" spans="1:4" ht="15.75" x14ac:dyDescent="0.25">
      <c r="B2" s="7" t="s">
        <v>178</v>
      </c>
    </row>
    <row r="3" spans="1:4" ht="15.75" x14ac:dyDescent="0.25">
      <c r="A3" s="63"/>
      <c r="B3" s="64" t="s">
        <v>124</v>
      </c>
      <c r="C3" s="64"/>
      <c r="D3" s="64"/>
    </row>
    <row r="4" spans="1:4" ht="15.75" x14ac:dyDescent="0.25">
      <c r="B4" s="7" t="s">
        <v>125</v>
      </c>
      <c r="C4" s="7"/>
      <c r="D4" s="7"/>
    </row>
    <row r="5" spans="1:4" ht="15.75" x14ac:dyDescent="0.25">
      <c r="A5" s="64" t="s">
        <v>120</v>
      </c>
      <c r="B5" s="7"/>
      <c r="C5" s="7"/>
      <c r="D5" s="7"/>
    </row>
    <row r="6" spans="1:4" ht="15.75" x14ac:dyDescent="0.25">
      <c r="B6" s="101" t="s">
        <v>179</v>
      </c>
      <c r="C6" s="7"/>
      <c r="D6" s="7"/>
    </row>
    <row r="7" spans="1:4" ht="15.75" x14ac:dyDescent="0.25">
      <c r="B7" s="65"/>
    </row>
    <row r="8" spans="1:4" ht="12.75" x14ac:dyDescent="0.2">
      <c r="A8" s="72"/>
      <c r="B8" s="73"/>
      <c r="C8" s="74" t="s">
        <v>70</v>
      </c>
      <c r="D8" s="72"/>
    </row>
    <row r="9" spans="1:4" ht="12.75" x14ac:dyDescent="0.2">
      <c r="A9" s="75" t="s">
        <v>33</v>
      </c>
      <c r="B9" s="76" t="s">
        <v>34</v>
      </c>
      <c r="C9" s="77" t="s">
        <v>71</v>
      </c>
      <c r="D9" s="76" t="s">
        <v>73</v>
      </c>
    </row>
    <row r="10" spans="1:4" ht="12.75" x14ac:dyDescent="0.2">
      <c r="A10" s="78" t="s">
        <v>32</v>
      </c>
      <c r="B10" s="79"/>
      <c r="C10" s="80" t="s">
        <v>72</v>
      </c>
      <c r="D10" s="78"/>
    </row>
    <row r="11" spans="1:4" ht="45.75" customHeight="1" x14ac:dyDescent="0.25">
      <c r="A11" s="95">
        <v>1</v>
      </c>
      <c r="B11" s="108"/>
      <c r="C11" s="81"/>
      <c r="D11" s="152"/>
    </row>
    <row r="12" spans="1:4" ht="15.75" x14ac:dyDescent="0.25">
      <c r="A12" s="95"/>
      <c r="B12" s="71"/>
      <c r="C12" s="81"/>
      <c r="D12" s="152"/>
    </row>
    <row r="13" spans="1:4" ht="15.75" x14ac:dyDescent="0.25">
      <c r="A13" s="95"/>
      <c r="B13" s="71"/>
      <c r="C13" s="81"/>
      <c r="D13" s="152"/>
    </row>
    <row r="14" spans="1:4" ht="15.75" x14ac:dyDescent="0.25">
      <c r="A14" s="95"/>
      <c r="B14" s="71"/>
      <c r="C14" s="81"/>
      <c r="D14" s="152"/>
    </row>
    <row r="15" spans="1:4" ht="15.75" x14ac:dyDescent="0.25">
      <c r="A15" s="95"/>
      <c r="B15" s="71"/>
      <c r="C15" s="81"/>
      <c r="D15" s="160"/>
    </row>
    <row r="16" spans="1:4" ht="15.75" x14ac:dyDescent="0.25">
      <c r="A16" s="95"/>
      <c r="B16" s="71"/>
      <c r="C16" s="81"/>
      <c r="D16" s="160"/>
    </row>
    <row r="17" spans="1:4" ht="15.75" x14ac:dyDescent="0.25">
      <c r="A17" s="95"/>
      <c r="B17" s="71"/>
      <c r="C17" s="81"/>
      <c r="D17" s="160"/>
    </row>
    <row r="18" spans="1:4" ht="15.75" x14ac:dyDescent="0.25">
      <c r="A18" s="95"/>
      <c r="B18" s="71"/>
      <c r="C18" s="81"/>
      <c r="D18" s="160"/>
    </row>
    <row r="19" spans="1:4" ht="15.75" x14ac:dyDescent="0.25">
      <c r="A19" s="95"/>
      <c r="B19" s="71"/>
      <c r="C19" s="81"/>
      <c r="D19" s="160"/>
    </row>
    <row r="20" spans="1:4" ht="15.75" x14ac:dyDescent="0.25">
      <c r="A20" s="95"/>
      <c r="B20" s="71"/>
      <c r="C20" s="81"/>
      <c r="D20" s="160"/>
    </row>
    <row r="21" spans="1:4" ht="15.75" x14ac:dyDescent="0.25">
      <c r="A21" s="95"/>
      <c r="B21" s="71"/>
      <c r="C21" s="81"/>
      <c r="D21" s="160"/>
    </row>
    <row r="22" spans="1:4" ht="15.75" x14ac:dyDescent="0.25">
      <c r="A22" s="95"/>
      <c r="B22" s="71"/>
      <c r="C22" s="81"/>
      <c r="D22" s="160"/>
    </row>
    <row r="23" spans="1:4" ht="15.75" x14ac:dyDescent="0.25">
      <c r="A23" s="107"/>
      <c r="B23" s="60" t="s">
        <v>75</v>
      </c>
      <c r="C23" s="81"/>
      <c r="D23" s="153">
        <f>D11</f>
        <v>0</v>
      </c>
    </row>
    <row r="26" spans="1:4" ht="15.75" x14ac:dyDescent="0.25">
      <c r="B26" s="7" t="s">
        <v>183</v>
      </c>
      <c r="C26" s="7"/>
    </row>
    <row r="27" spans="1:4" ht="15.75" x14ac:dyDescent="0.25">
      <c r="B27" s="7"/>
      <c r="C27" s="7"/>
    </row>
    <row r="28" spans="1:4" ht="15.75" x14ac:dyDescent="0.25">
      <c r="B28" s="7" t="s">
        <v>38</v>
      </c>
      <c r="C28" s="7"/>
    </row>
    <row r="29" spans="1:4" ht="15.75" x14ac:dyDescent="0.25">
      <c r="B29" s="119"/>
      <c r="C29" s="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7" sqref="B7:E10"/>
    </sheetView>
  </sheetViews>
  <sheetFormatPr defaultRowHeight="12" x14ac:dyDescent="0.2"/>
  <cols>
    <col min="2" max="2" width="41.83203125" customWidth="1"/>
    <col min="3" max="3" width="12" customWidth="1"/>
    <col min="4" max="4" width="20.83203125" customWidth="1"/>
    <col min="5" max="5" width="19.33203125" customWidth="1"/>
    <col min="11" max="11" width="11.83203125" customWidth="1"/>
  </cols>
  <sheetData>
    <row r="1" spans="1:5" ht="15.75" x14ac:dyDescent="0.25">
      <c r="B1" s="64" t="s">
        <v>57</v>
      </c>
    </row>
    <row r="3" spans="1:5" ht="15.75" x14ac:dyDescent="0.25">
      <c r="B3" s="91" t="s">
        <v>141</v>
      </c>
    </row>
    <row r="4" spans="1:5" ht="15.75" x14ac:dyDescent="0.25">
      <c r="B4" s="101"/>
      <c r="C4" s="102" t="s">
        <v>180</v>
      </c>
    </row>
    <row r="6" spans="1:5" ht="25.5" x14ac:dyDescent="0.2">
      <c r="A6" s="3"/>
      <c r="B6" s="94" t="s">
        <v>34</v>
      </c>
      <c r="C6" s="115" t="s">
        <v>109</v>
      </c>
      <c r="D6" s="116" t="s">
        <v>110</v>
      </c>
      <c r="E6" s="116" t="s">
        <v>36</v>
      </c>
    </row>
    <row r="7" spans="1:5" ht="15.75" x14ac:dyDescent="0.25">
      <c r="A7" s="95">
        <v>1</v>
      </c>
      <c r="B7" s="71"/>
      <c r="C7" s="95"/>
      <c r="D7" s="150"/>
      <c r="E7" s="150"/>
    </row>
    <row r="8" spans="1:5" ht="15.75" x14ac:dyDescent="0.25">
      <c r="A8" s="95">
        <v>2</v>
      </c>
      <c r="B8" s="71"/>
      <c r="C8" s="95"/>
      <c r="D8" s="150"/>
      <c r="E8" s="150"/>
    </row>
    <row r="9" spans="1:5" ht="15.75" x14ac:dyDescent="0.25">
      <c r="A9" s="95">
        <v>3</v>
      </c>
      <c r="B9" s="71"/>
      <c r="C9" s="95"/>
      <c r="D9" s="150"/>
      <c r="E9" s="150"/>
    </row>
    <row r="10" spans="1:5" ht="15.75" x14ac:dyDescent="0.25">
      <c r="A10" s="95">
        <v>4</v>
      </c>
      <c r="B10" s="71"/>
      <c r="C10" s="95"/>
      <c r="D10" s="150"/>
      <c r="E10" s="150"/>
    </row>
    <row r="11" spans="1:5" ht="15.75" x14ac:dyDescent="0.25">
      <c r="A11" s="95"/>
      <c r="B11" s="114" t="s">
        <v>75</v>
      </c>
      <c r="C11" s="95"/>
      <c r="D11" s="150"/>
      <c r="E11" s="151">
        <f>E7+E8+E9+E10</f>
        <v>0</v>
      </c>
    </row>
    <row r="15" spans="1:5" ht="15.75" x14ac:dyDescent="0.25">
      <c r="B15" s="7" t="s">
        <v>183</v>
      </c>
      <c r="C15" s="7"/>
    </row>
    <row r="16" spans="1:5" ht="15.75" x14ac:dyDescent="0.25">
      <c r="B16" s="7"/>
      <c r="C16" s="7"/>
    </row>
    <row r="17" spans="2:3" ht="15.75" x14ac:dyDescent="0.25">
      <c r="B17" s="7" t="s">
        <v>38</v>
      </c>
      <c r="C17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B11" sqref="B11:D11"/>
    </sheetView>
  </sheetViews>
  <sheetFormatPr defaultRowHeight="12" x14ac:dyDescent="0.2"/>
  <cols>
    <col min="2" max="2" width="38" customWidth="1"/>
    <col min="3" max="3" width="33.6640625" customWidth="1"/>
    <col min="4" max="4" width="24.83203125" customWidth="1"/>
  </cols>
  <sheetData>
    <row r="2" spans="1:4" ht="15.75" x14ac:dyDescent="0.25">
      <c r="C2" s="7" t="s">
        <v>134</v>
      </c>
    </row>
    <row r="3" spans="1:4" ht="15.75" x14ac:dyDescent="0.25">
      <c r="A3" s="63"/>
      <c r="B3" s="64" t="s">
        <v>124</v>
      </c>
      <c r="C3" s="64"/>
      <c r="D3" s="64"/>
    </row>
    <row r="4" spans="1:4" ht="15.75" x14ac:dyDescent="0.25">
      <c r="B4" s="7" t="s">
        <v>125</v>
      </c>
      <c r="C4" s="7"/>
      <c r="D4" s="7"/>
    </row>
    <row r="5" spans="1:4" ht="15.75" x14ac:dyDescent="0.25">
      <c r="A5" s="64" t="s">
        <v>147</v>
      </c>
      <c r="B5" s="7"/>
      <c r="C5" s="7"/>
      <c r="D5" s="7"/>
    </row>
    <row r="6" spans="1:4" ht="15.75" x14ac:dyDescent="0.25">
      <c r="B6" s="101" t="s">
        <v>118</v>
      </c>
      <c r="C6" s="7"/>
      <c r="D6" s="7"/>
    </row>
    <row r="7" spans="1:4" ht="15.75" x14ac:dyDescent="0.25">
      <c r="B7" s="65"/>
    </row>
    <row r="8" spans="1:4" ht="12.75" x14ac:dyDescent="0.2">
      <c r="A8" s="72"/>
      <c r="B8" s="73"/>
      <c r="C8" s="74" t="s">
        <v>70</v>
      </c>
      <c r="D8" s="72"/>
    </row>
    <row r="9" spans="1:4" ht="12.75" x14ac:dyDescent="0.2">
      <c r="A9" s="75" t="s">
        <v>33</v>
      </c>
      <c r="B9" s="76" t="s">
        <v>34</v>
      </c>
      <c r="C9" s="77" t="s">
        <v>71</v>
      </c>
      <c r="D9" s="76" t="s">
        <v>73</v>
      </c>
    </row>
    <row r="10" spans="1:4" ht="12.75" x14ac:dyDescent="0.2">
      <c r="A10" s="78" t="s">
        <v>32</v>
      </c>
      <c r="B10" s="79"/>
      <c r="C10" s="80" t="s">
        <v>72</v>
      </c>
      <c r="D10" s="78"/>
    </row>
    <row r="11" spans="1:4" ht="15.75" x14ac:dyDescent="0.25">
      <c r="A11" s="95">
        <v>1</v>
      </c>
      <c r="B11" s="108"/>
      <c r="C11" s="81"/>
      <c r="D11" s="152"/>
    </row>
    <row r="12" spans="1:4" ht="15.75" x14ac:dyDescent="0.25">
      <c r="A12" s="95"/>
      <c r="B12" s="71"/>
      <c r="C12" s="81"/>
      <c r="D12" s="152"/>
    </row>
    <row r="13" spans="1:4" ht="15.75" x14ac:dyDescent="0.25">
      <c r="A13" s="95"/>
      <c r="B13" s="71"/>
      <c r="C13" s="81"/>
      <c r="D13" s="152"/>
    </row>
    <row r="14" spans="1:4" ht="15.75" x14ac:dyDescent="0.25">
      <c r="A14" s="95"/>
      <c r="B14" s="71"/>
      <c r="C14" s="81"/>
      <c r="D14" s="152"/>
    </row>
    <row r="15" spans="1:4" ht="15.75" x14ac:dyDescent="0.25">
      <c r="A15" s="95"/>
      <c r="B15" s="71"/>
      <c r="C15" s="81"/>
      <c r="D15" s="160"/>
    </row>
    <row r="16" spans="1:4" ht="15.75" x14ac:dyDescent="0.25">
      <c r="A16" s="95"/>
      <c r="B16" s="71"/>
      <c r="C16" s="81"/>
      <c r="D16" s="160"/>
    </row>
    <row r="17" spans="1:4" ht="15.75" x14ac:dyDescent="0.25">
      <c r="A17" s="95"/>
      <c r="B17" s="71"/>
      <c r="C17" s="81"/>
      <c r="D17" s="160"/>
    </row>
    <row r="18" spans="1:4" ht="15.75" x14ac:dyDescent="0.25">
      <c r="A18" s="95"/>
      <c r="B18" s="71"/>
      <c r="C18" s="81"/>
      <c r="D18" s="160"/>
    </row>
    <row r="19" spans="1:4" ht="15.75" x14ac:dyDescent="0.25">
      <c r="A19" s="95"/>
      <c r="B19" s="71"/>
      <c r="C19" s="81"/>
      <c r="D19" s="160"/>
    </row>
    <row r="20" spans="1:4" ht="15.75" x14ac:dyDescent="0.25">
      <c r="A20" s="95"/>
      <c r="B20" s="71"/>
      <c r="C20" s="81"/>
      <c r="D20" s="160"/>
    </row>
    <row r="21" spans="1:4" ht="15.75" x14ac:dyDescent="0.25">
      <c r="A21" s="95"/>
      <c r="B21" s="71"/>
      <c r="C21" s="81"/>
      <c r="D21" s="160"/>
    </row>
    <row r="22" spans="1:4" ht="15.75" x14ac:dyDescent="0.25">
      <c r="A22" s="95"/>
      <c r="B22" s="71"/>
      <c r="C22" s="81"/>
      <c r="D22" s="160"/>
    </row>
    <row r="23" spans="1:4" ht="15.75" x14ac:dyDescent="0.25">
      <c r="A23" s="107"/>
      <c r="B23" s="60" t="s">
        <v>75</v>
      </c>
      <c r="C23" s="81"/>
      <c r="D23" s="153">
        <f>D11</f>
        <v>0</v>
      </c>
    </row>
    <row r="26" spans="1:4" ht="15.75" x14ac:dyDescent="0.25">
      <c r="B26" s="7" t="s">
        <v>183</v>
      </c>
      <c r="C26" s="7"/>
    </row>
    <row r="27" spans="1:4" ht="15.75" x14ac:dyDescent="0.25">
      <c r="B27" s="7"/>
      <c r="C27" s="7"/>
    </row>
    <row r="28" spans="1:4" ht="15.75" x14ac:dyDescent="0.25">
      <c r="B28" s="7" t="s">
        <v>38</v>
      </c>
      <c r="C28" s="7"/>
    </row>
    <row r="29" spans="1:4" ht="15" x14ac:dyDescent="0.25">
      <c r="B29" s="104"/>
      <c r="C29" s="10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3" workbookViewId="0">
      <selection activeCell="G34" sqref="G34:G43"/>
    </sheetView>
  </sheetViews>
  <sheetFormatPr defaultRowHeight="12" x14ac:dyDescent="0.2"/>
  <cols>
    <col min="1" max="1" width="18.33203125" customWidth="1"/>
    <col min="2" max="2" width="12" customWidth="1"/>
    <col min="3" max="3" width="14.33203125" customWidth="1"/>
    <col min="4" max="4" width="15.6640625" customWidth="1"/>
    <col min="5" max="5" width="14" customWidth="1"/>
    <col min="6" max="7" width="16.1640625" customWidth="1"/>
  </cols>
  <sheetData>
    <row r="1" spans="1:7" ht="15.75" x14ac:dyDescent="0.2">
      <c r="A1" s="221"/>
      <c r="C1" s="220"/>
      <c r="D1" s="220" t="s">
        <v>134</v>
      </c>
    </row>
    <row r="2" spans="1:7" ht="15.75" x14ac:dyDescent="0.2">
      <c r="A2" s="222"/>
      <c r="C2" s="220"/>
      <c r="D2" s="220" t="s">
        <v>148</v>
      </c>
    </row>
    <row r="3" spans="1:7" ht="16.5" thickBot="1" x14ac:dyDescent="0.25">
      <c r="A3" s="222"/>
      <c r="C3" s="220"/>
      <c r="D3" s="220"/>
    </row>
    <row r="4" spans="1:7" ht="16.5" customHeight="1" x14ac:dyDescent="0.2">
      <c r="A4" s="310" t="s">
        <v>149</v>
      </c>
      <c r="B4" s="310" t="s">
        <v>150</v>
      </c>
      <c r="C4" s="310" t="s">
        <v>151</v>
      </c>
      <c r="D4" s="310" t="s">
        <v>152</v>
      </c>
      <c r="E4" s="313" t="s">
        <v>153</v>
      </c>
      <c r="F4" s="314"/>
      <c r="G4" s="315"/>
    </row>
    <row r="5" spans="1:7" ht="12.75" thickBot="1" x14ac:dyDescent="0.25">
      <c r="A5" s="311"/>
      <c r="B5" s="311"/>
      <c r="C5" s="311"/>
      <c r="D5" s="311"/>
      <c r="E5" s="316"/>
      <c r="F5" s="317"/>
      <c r="G5" s="318"/>
    </row>
    <row r="6" spans="1:7" ht="42.75" customHeight="1" thickBot="1" x14ac:dyDescent="0.25">
      <c r="A6" s="312"/>
      <c r="B6" s="312"/>
      <c r="C6" s="312"/>
      <c r="D6" s="312"/>
      <c r="E6" s="223" t="s">
        <v>172</v>
      </c>
      <c r="F6" s="223" t="s">
        <v>173</v>
      </c>
      <c r="G6" s="223" t="s">
        <v>154</v>
      </c>
    </row>
    <row r="7" spans="1:7" ht="18.75" customHeight="1" thickBot="1" x14ac:dyDescent="0.25">
      <c r="A7" s="224" t="s">
        <v>155</v>
      </c>
      <c r="B7" s="225"/>
      <c r="C7" s="226"/>
      <c r="D7" s="226"/>
      <c r="E7" s="225"/>
      <c r="F7" s="225"/>
      <c r="G7" s="225"/>
    </row>
    <row r="8" spans="1:7" ht="17.25" customHeight="1" thickBot="1" x14ac:dyDescent="0.25">
      <c r="A8" s="224" t="s">
        <v>156</v>
      </c>
      <c r="B8" s="225"/>
      <c r="C8" s="226"/>
      <c r="D8" s="225"/>
      <c r="E8" s="225"/>
      <c r="F8" s="225"/>
      <c r="G8" s="225"/>
    </row>
    <row r="9" spans="1:7" ht="16.5" customHeight="1" thickBot="1" x14ac:dyDescent="0.25">
      <c r="A9" s="224" t="s">
        <v>157</v>
      </c>
      <c r="B9" s="225"/>
      <c r="C9" s="226"/>
      <c r="D9" s="226"/>
      <c r="E9" s="225"/>
      <c r="F9" s="225"/>
      <c r="G9" s="225"/>
    </row>
    <row r="10" spans="1:7" ht="15" customHeight="1" thickBot="1" x14ac:dyDescent="0.25">
      <c r="A10" s="224" t="s">
        <v>158</v>
      </c>
      <c r="B10" s="225"/>
      <c r="C10" s="226"/>
      <c r="D10" s="225"/>
      <c r="E10" s="225"/>
      <c r="F10" s="225"/>
      <c r="G10" s="225"/>
    </row>
    <row r="11" spans="1:7" ht="18.75" customHeight="1" thickBot="1" x14ac:dyDescent="0.25">
      <c r="A11" s="227" t="s">
        <v>159</v>
      </c>
      <c r="B11" s="228"/>
      <c r="C11" s="229"/>
      <c r="D11" s="229"/>
      <c r="E11" s="228"/>
      <c r="F11" s="228"/>
      <c r="G11" s="228"/>
    </row>
    <row r="13" spans="1:7" ht="15.75" x14ac:dyDescent="0.2">
      <c r="D13" s="220" t="s">
        <v>160</v>
      </c>
    </row>
    <row r="14" spans="1:7" ht="15.75" x14ac:dyDescent="0.2">
      <c r="D14" s="220" t="s">
        <v>161</v>
      </c>
    </row>
    <row r="15" spans="1:7" ht="15.75" x14ac:dyDescent="0.25">
      <c r="C15" s="102" t="s">
        <v>129</v>
      </c>
      <c r="D15" s="231" t="s">
        <v>132</v>
      </c>
    </row>
    <row r="17" spans="1:11" ht="36.75" x14ac:dyDescent="0.25">
      <c r="A17" s="237" t="s">
        <v>163</v>
      </c>
      <c r="B17" s="238"/>
      <c r="C17" s="238"/>
      <c r="D17" s="232"/>
      <c r="E17" s="14"/>
      <c r="F17" s="240"/>
      <c r="G17" s="242" t="s">
        <v>162</v>
      </c>
    </row>
    <row r="18" spans="1:11" ht="12.75" x14ac:dyDescent="0.2">
      <c r="A18" s="236" t="s">
        <v>164</v>
      </c>
      <c r="B18" s="235"/>
      <c r="C18" s="235"/>
      <c r="D18" s="235"/>
      <c r="E18" s="235"/>
      <c r="F18" s="15"/>
      <c r="G18" s="243"/>
    </row>
    <row r="19" spans="1:11" ht="12.75" x14ac:dyDescent="0.2">
      <c r="A19" s="236" t="s">
        <v>165</v>
      </c>
      <c r="B19" s="235"/>
      <c r="C19" s="235"/>
      <c r="D19" s="235"/>
      <c r="E19" s="235"/>
      <c r="F19" s="15"/>
      <c r="G19" s="244"/>
    </row>
    <row r="20" spans="1:11" ht="12.75" x14ac:dyDescent="0.2">
      <c r="A20" s="233" t="s">
        <v>166</v>
      </c>
      <c r="B20" s="235"/>
      <c r="C20" s="235"/>
      <c r="D20" s="235"/>
      <c r="E20" s="235"/>
      <c r="F20" s="15"/>
      <c r="G20" s="244"/>
    </row>
    <row r="21" spans="1:11" ht="12.75" x14ac:dyDescent="0.2">
      <c r="A21" s="236" t="s">
        <v>167</v>
      </c>
      <c r="B21" s="235"/>
      <c r="C21" s="235"/>
      <c r="D21" s="235"/>
      <c r="E21" s="235"/>
      <c r="F21" s="15"/>
      <c r="G21" s="244"/>
    </row>
    <row r="22" spans="1:11" ht="12.75" x14ac:dyDescent="0.2">
      <c r="A22" s="233" t="s">
        <v>166</v>
      </c>
      <c r="B22" s="235"/>
      <c r="C22" s="235"/>
      <c r="D22" s="235"/>
      <c r="E22" s="235"/>
      <c r="F22" s="15"/>
      <c r="G22" s="244"/>
    </row>
    <row r="23" spans="1:11" ht="12.75" x14ac:dyDescent="0.2">
      <c r="A23" s="236" t="s">
        <v>168</v>
      </c>
      <c r="B23" s="235"/>
      <c r="C23" s="235"/>
      <c r="D23" s="235"/>
      <c r="E23" s="235"/>
      <c r="F23" s="15"/>
      <c r="G23" s="243"/>
      <c r="K23" s="56"/>
    </row>
    <row r="24" spans="1:11" ht="12.75" x14ac:dyDescent="0.2">
      <c r="A24" s="234" t="s">
        <v>169</v>
      </c>
      <c r="B24" s="235"/>
      <c r="C24" s="235"/>
      <c r="D24" s="235"/>
      <c r="E24" s="235"/>
      <c r="F24" s="15"/>
      <c r="G24" s="244"/>
    </row>
    <row r="25" spans="1:11" ht="12.75" x14ac:dyDescent="0.2">
      <c r="A25" s="234" t="s">
        <v>170</v>
      </c>
      <c r="B25" s="235"/>
      <c r="C25" s="235"/>
      <c r="D25" s="235"/>
      <c r="E25" s="235"/>
      <c r="F25" s="15"/>
      <c r="G25" s="243"/>
    </row>
    <row r="26" spans="1:11" ht="12.75" x14ac:dyDescent="0.2">
      <c r="A26" s="234" t="s">
        <v>171</v>
      </c>
      <c r="B26" s="235"/>
      <c r="C26" s="235"/>
      <c r="D26" s="235"/>
      <c r="E26" s="235"/>
      <c r="F26" s="15"/>
      <c r="G26" s="244"/>
    </row>
    <row r="27" spans="1:11" ht="15.75" x14ac:dyDescent="0.25">
      <c r="A27" s="241" t="s">
        <v>174</v>
      </c>
      <c r="B27" s="19"/>
      <c r="C27" s="19"/>
      <c r="D27" s="19"/>
      <c r="E27" s="19"/>
      <c r="F27" s="20"/>
      <c r="G27" s="243"/>
    </row>
    <row r="28" spans="1:11" x14ac:dyDescent="0.2">
      <c r="A28" s="56"/>
      <c r="B28" s="56"/>
      <c r="C28" s="56"/>
      <c r="D28" s="56"/>
      <c r="E28" s="56"/>
      <c r="F28" s="56"/>
    </row>
    <row r="29" spans="1:11" ht="15.75" x14ac:dyDescent="0.2">
      <c r="D29" s="220" t="s">
        <v>160</v>
      </c>
    </row>
    <row r="30" spans="1:11" ht="15.75" x14ac:dyDescent="0.2">
      <c r="D30" s="220" t="s">
        <v>161</v>
      </c>
    </row>
    <row r="31" spans="1:11" ht="15.75" x14ac:dyDescent="0.25">
      <c r="A31" s="56"/>
      <c r="B31" s="56"/>
      <c r="C31" s="102" t="s">
        <v>129</v>
      </c>
      <c r="D31" s="231" t="s">
        <v>130</v>
      </c>
      <c r="E31" s="56"/>
    </row>
    <row r="32" spans="1:11" ht="15.75" x14ac:dyDescent="0.25">
      <c r="A32" s="56"/>
      <c r="B32" s="56"/>
      <c r="C32" s="102"/>
      <c r="D32" s="231"/>
      <c r="E32" s="56"/>
    </row>
    <row r="33" spans="1:7" ht="36.75" x14ac:dyDescent="0.25">
      <c r="A33" s="237" t="s">
        <v>163</v>
      </c>
      <c r="B33" s="238"/>
      <c r="C33" s="238"/>
      <c r="D33" s="232"/>
      <c r="E33" s="14"/>
      <c r="F33" s="240"/>
      <c r="G33" s="242" t="s">
        <v>162</v>
      </c>
    </row>
    <row r="34" spans="1:7" ht="12.75" x14ac:dyDescent="0.2">
      <c r="A34" s="236" t="s">
        <v>164</v>
      </c>
      <c r="B34" s="235"/>
      <c r="C34" s="235"/>
      <c r="D34" s="235"/>
      <c r="E34" s="235"/>
      <c r="F34" s="15"/>
      <c r="G34" s="243"/>
    </row>
    <row r="35" spans="1:7" ht="12.75" x14ac:dyDescent="0.2">
      <c r="A35" s="236" t="s">
        <v>165</v>
      </c>
      <c r="B35" s="235"/>
      <c r="C35" s="235"/>
      <c r="D35" s="235"/>
      <c r="E35" s="235"/>
      <c r="F35" s="15"/>
      <c r="G35" s="244"/>
    </row>
    <row r="36" spans="1:7" ht="12.75" x14ac:dyDescent="0.2">
      <c r="A36" s="233" t="s">
        <v>166</v>
      </c>
      <c r="B36" s="235"/>
      <c r="C36" s="235"/>
      <c r="D36" s="235"/>
      <c r="E36" s="235"/>
      <c r="F36" s="15"/>
      <c r="G36" s="244"/>
    </row>
    <row r="37" spans="1:7" ht="12.75" x14ac:dyDescent="0.2">
      <c r="A37" s="236" t="s">
        <v>167</v>
      </c>
      <c r="B37" s="235"/>
      <c r="C37" s="235"/>
      <c r="D37" s="235"/>
      <c r="E37" s="235"/>
      <c r="F37" s="15"/>
      <c r="G37" s="244"/>
    </row>
    <row r="38" spans="1:7" ht="12.75" x14ac:dyDescent="0.2">
      <c r="A38" s="233" t="s">
        <v>166</v>
      </c>
      <c r="B38" s="235"/>
      <c r="C38" s="235"/>
      <c r="D38" s="235"/>
      <c r="E38" s="235"/>
      <c r="F38" s="15"/>
      <c r="G38" s="244"/>
    </row>
    <row r="39" spans="1:7" ht="12.75" x14ac:dyDescent="0.2">
      <c r="A39" s="236" t="s">
        <v>168</v>
      </c>
      <c r="B39" s="235"/>
      <c r="C39" s="235"/>
      <c r="D39" s="235"/>
      <c r="E39" s="235"/>
      <c r="F39" s="15"/>
      <c r="G39" s="243"/>
    </row>
    <row r="40" spans="1:7" ht="12.75" x14ac:dyDescent="0.2">
      <c r="A40" s="234" t="s">
        <v>169</v>
      </c>
      <c r="B40" s="235"/>
      <c r="C40" s="235"/>
      <c r="D40" s="235"/>
      <c r="E40" s="235"/>
      <c r="F40" s="15"/>
      <c r="G40" s="244"/>
    </row>
    <row r="41" spans="1:7" ht="12.75" x14ac:dyDescent="0.2">
      <c r="A41" s="234" t="s">
        <v>170</v>
      </c>
      <c r="B41" s="235"/>
      <c r="C41" s="235"/>
      <c r="D41" s="235"/>
      <c r="E41" s="235"/>
      <c r="F41" s="15"/>
      <c r="G41" s="243"/>
    </row>
    <row r="42" spans="1:7" ht="12.75" x14ac:dyDescent="0.2">
      <c r="A42" s="234" t="s">
        <v>171</v>
      </c>
      <c r="B42" s="235"/>
      <c r="C42" s="235"/>
      <c r="D42" s="235"/>
      <c r="E42" s="235"/>
      <c r="F42" s="15"/>
      <c r="G42" s="244"/>
    </row>
    <row r="43" spans="1:7" ht="15.75" x14ac:dyDescent="0.25">
      <c r="A43" s="241" t="s">
        <v>174</v>
      </c>
      <c r="B43" s="19"/>
      <c r="C43" s="19"/>
      <c r="D43" s="19"/>
      <c r="E43" s="19"/>
      <c r="F43" s="20"/>
      <c r="G43" s="243"/>
    </row>
    <row r="44" spans="1:7" ht="15.75" x14ac:dyDescent="0.25">
      <c r="A44" s="245" t="s">
        <v>184</v>
      </c>
      <c r="B44" s="119"/>
      <c r="C44" s="119"/>
      <c r="D44" s="119" t="s">
        <v>175</v>
      </c>
    </row>
    <row r="45" spans="1:7" ht="15.75" x14ac:dyDescent="0.25">
      <c r="A45" s="119"/>
      <c r="B45" s="119"/>
      <c r="C45" s="119"/>
      <c r="D45" s="119"/>
    </row>
    <row r="46" spans="1:7" ht="15.75" x14ac:dyDescent="0.25">
      <c r="A46" s="119" t="s">
        <v>176</v>
      </c>
      <c r="B46" s="119"/>
      <c r="C46" s="119"/>
      <c r="D46" s="119" t="s">
        <v>177</v>
      </c>
    </row>
  </sheetData>
  <mergeCells count="5">
    <mergeCell ref="A4:A6"/>
    <mergeCell ref="B4:B6"/>
    <mergeCell ref="C4:C6"/>
    <mergeCell ref="D4:D6"/>
    <mergeCell ref="E4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6" sqref="G6:G15"/>
    </sheetView>
  </sheetViews>
  <sheetFormatPr defaultRowHeight="12" x14ac:dyDescent="0.2"/>
  <cols>
    <col min="6" max="6" width="28.83203125" customWidth="1"/>
    <col min="7" max="7" width="29.1640625" customWidth="1"/>
  </cols>
  <sheetData>
    <row r="1" spans="1:8" ht="15.75" x14ac:dyDescent="0.2">
      <c r="D1" s="220"/>
    </row>
    <row r="2" spans="1:8" ht="15.75" x14ac:dyDescent="0.2">
      <c r="A2" s="63"/>
      <c r="B2" s="246" t="s">
        <v>160</v>
      </c>
      <c r="C2" s="63"/>
      <c r="D2" s="63"/>
      <c r="E2" s="63"/>
      <c r="F2" s="117"/>
      <c r="H2" s="117"/>
    </row>
    <row r="3" spans="1:8" ht="15.75" x14ac:dyDescent="0.2">
      <c r="A3" s="63"/>
      <c r="B3" s="246" t="s">
        <v>161</v>
      </c>
      <c r="C3" s="63"/>
      <c r="D3" s="63"/>
      <c r="E3" s="63"/>
      <c r="F3" s="117"/>
      <c r="H3" s="117"/>
    </row>
    <row r="4" spans="1:8" ht="15.75" x14ac:dyDescent="0.25">
      <c r="A4" s="56"/>
      <c r="B4" s="56"/>
      <c r="C4" s="56"/>
      <c r="D4" s="102" t="s">
        <v>129</v>
      </c>
      <c r="E4" s="231" t="s">
        <v>131</v>
      </c>
      <c r="F4" s="56"/>
    </row>
    <row r="5" spans="1:8" ht="24.75" x14ac:dyDescent="0.25">
      <c r="A5" s="237" t="s">
        <v>163</v>
      </c>
      <c r="B5" s="238"/>
      <c r="C5" s="238"/>
      <c r="D5" s="232"/>
      <c r="E5" s="14"/>
      <c r="F5" s="240"/>
      <c r="G5" s="242" t="s">
        <v>162</v>
      </c>
    </row>
    <row r="6" spans="1:8" ht="12.75" x14ac:dyDescent="0.2">
      <c r="A6" s="236" t="s">
        <v>164</v>
      </c>
      <c r="B6" s="235"/>
      <c r="C6" s="235"/>
      <c r="D6" s="235"/>
      <c r="E6" s="235"/>
      <c r="F6" s="15"/>
      <c r="G6" s="243"/>
    </row>
    <row r="7" spans="1:8" ht="12.75" x14ac:dyDescent="0.2">
      <c r="A7" s="236" t="s">
        <v>165</v>
      </c>
      <c r="B7" s="235"/>
      <c r="C7" s="235"/>
      <c r="D7" s="235"/>
      <c r="E7" s="235"/>
      <c r="F7" s="15"/>
      <c r="G7" s="244"/>
    </row>
    <row r="8" spans="1:8" ht="12.75" x14ac:dyDescent="0.2">
      <c r="A8" s="233" t="s">
        <v>166</v>
      </c>
      <c r="B8" s="235"/>
      <c r="C8" s="235"/>
      <c r="D8" s="235"/>
      <c r="E8" s="235"/>
      <c r="F8" s="15"/>
      <c r="G8" s="244"/>
    </row>
    <row r="9" spans="1:8" ht="12.75" x14ac:dyDescent="0.2">
      <c r="A9" s="236" t="s">
        <v>167</v>
      </c>
      <c r="B9" s="235"/>
      <c r="C9" s="235"/>
      <c r="D9" s="235"/>
      <c r="E9" s="235"/>
      <c r="F9" s="15"/>
      <c r="G9" s="244"/>
    </row>
    <row r="10" spans="1:8" ht="12.75" x14ac:dyDescent="0.2">
      <c r="A10" s="233" t="s">
        <v>166</v>
      </c>
      <c r="B10" s="235"/>
      <c r="C10" s="235"/>
      <c r="D10" s="235"/>
      <c r="E10" s="235"/>
      <c r="F10" s="15"/>
      <c r="G10" s="244"/>
    </row>
    <row r="11" spans="1:8" ht="12.75" x14ac:dyDescent="0.2">
      <c r="A11" s="236" t="s">
        <v>168</v>
      </c>
      <c r="B11" s="235"/>
      <c r="C11" s="235"/>
      <c r="D11" s="235"/>
      <c r="E11" s="235"/>
      <c r="F11" s="15"/>
      <c r="G11" s="243"/>
    </row>
    <row r="12" spans="1:8" ht="12.75" x14ac:dyDescent="0.2">
      <c r="A12" s="234" t="s">
        <v>169</v>
      </c>
      <c r="B12" s="235"/>
      <c r="C12" s="235"/>
      <c r="D12" s="235"/>
      <c r="E12" s="235"/>
      <c r="F12" s="15"/>
      <c r="G12" s="244"/>
    </row>
    <row r="13" spans="1:8" ht="12.75" x14ac:dyDescent="0.2">
      <c r="A13" s="234" t="s">
        <v>170</v>
      </c>
      <c r="B13" s="235"/>
      <c r="C13" s="235"/>
      <c r="D13" s="235"/>
      <c r="E13" s="235"/>
      <c r="F13" s="15"/>
      <c r="G13" s="243"/>
    </row>
    <row r="14" spans="1:8" ht="12.75" x14ac:dyDescent="0.2">
      <c r="A14" s="234" t="s">
        <v>171</v>
      </c>
      <c r="B14" s="235"/>
      <c r="C14" s="235"/>
      <c r="D14" s="235"/>
      <c r="E14" s="235"/>
      <c r="F14" s="15"/>
      <c r="G14" s="244"/>
    </row>
    <row r="15" spans="1:8" ht="15.75" x14ac:dyDescent="0.25">
      <c r="A15" s="241" t="s">
        <v>174</v>
      </c>
      <c r="B15" s="19"/>
      <c r="C15" s="19"/>
      <c r="D15" s="19"/>
      <c r="E15" s="19"/>
      <c r="F15" s="20"/>
      <c r="G15" s="243"/>
    </row>
    <row r="16" spans="1:8" ht="15.75" x14ac:dyDescent="0.25">
      <c r="A16" s="239"/>
      <c r="B16" s="56"/>
      <c r="C16" s="56"/>
      <c r="D16" s="56"/>
      <c r="E16" s="56"/>
      <c r="F16" s="56"/>
      <c r="G16" s="247"/>
    </row>
    <row r="17" spans="1:7" ht="15.75" x14ac:dyDescent="0.25">
      <c r="A17" s="239"/>
      <c r="B17" s="56"/>
      <c r="C17" s="56"/>
      <c r="D17" s="56"/>
      <c r="E17" s="56"/>
      <c r="F17" s="56"/>
      <c r="G17" s="247"/>
    </row>
    <row r="18" spans="1:7" ht="15.75" x14ac:dyDescent="0.25">
      <c r="A18" s="245" t="s">
        <v>184</v>
      </c>
      <c r="B18" s="119"/>
      <c r="C18" s="119"/>
      <c r="D18" s="119"/>
      <c r="E18" s="119" t="s">
        <v>175</v>
      </c>
    </row>
    <row r="19" spans="1:7" ht="15.75" x14ac:dyDescent="0.25">
      <c r="A19" s="119"/>
      <c r="B19" s="119"/>
      <c r="C19" s="119"/>
      <c r="D19" s="119"/>
    </row>
    <row r="20" spans="1:7" ht="15.75" x14ac:dyDescent="0.25">
      <c r="A20" s="119" t="s">
        <v>176</v>
      </c>
      <c r="B20" s="119"/>
      <c r="C20" s="119"/>
      <c r="D20" s="119"/>
      <c r="E20" s="119" t="s">
        <v>177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7" sqref="R37"/>
    </sheetView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C18" sqref="C18"/>
    </sheetView>
  </sheetViews>
  <sheetFormatPr defaultRowHeight="12" x14ac:dyDescent="0.2"/>
  <cols>
    <col min="1" max="1" width="5.33203125" customWidth="1"/>
    <col min="2" max="2" width="76.1640625" customWidth="1"/>
    <col min="3" max="3" width="22.83203125" customWidth="1"/>
  </cols>
  <sheetData>
    <row r="1" spans="1:7" ht="15.75" x14ac:dyDescent="0.25">
      <c r="A1" s="7"/>
      <c r="B1" s="7"/>
      <c r="C1" s="54"/>
    </row>
    <row r="2" spans="1:7" ht="15.75" x14ac:dyDescent="0.25">
      <c r="A2" s="7"/>
      <c r="B2" s="7" t="s">
        <v>214</v>
      </c>
      <c r="C2" s="7"/>
    </row>
    <row r="3" spans="1:7" ht="15.75" x14ac:dyDescent="0.25">
      <c r="A3" s="7"/>
      <c r="B3" s="7"/>
      <c r="C3" s="7"/>
    </row>
    <row r="4" spans="1:7" ht="15.75" x14ac:dyDescent="0.25">
      <c r="A4" s="7"/>
      <c r="B4" s="7" t="s">
        <v>215</v>
      </c>
      <c r="C4" s="7"/>
    </row>
    <row r="5" spans="1:7" ht="15.75" x14ac:dyDescent="0.25">
      <c r="A5" s="7"/>
      <c r="B5" s="7" t="s">
        <v>216</v>
      </c>
      <c r="C5" s="7"/>
    </row>
    <row r="6" spans="1:7" ht="15.75" x14ac:dyDescent="0.25">
      <c r="A6" s="7"/>
      <c r="B6" s="7" t="s">
        <v>217</v>
      </c>
      <c r="C6" s="7"/>
    </row>
    <row r="7" spans="1:7" ht="15.75" x14ac:dyDescent="0.25">
      <c r="A7" s="7"/>
      <c r="B7" s="7"/>
      <c r="C7" s="7"/>
    </row>
    <row r="8" spans="1:7" ht="13.5" customHeight="1" x14ac:dyDescent="0.25">
      <c r="A8" s="41" t="s">
        <v>33</v>
      </c>
      <c r="B8" s="41"/>
      <c r="C8" s="45"/>
    </row>
    <row r="9" spans="1:7" ht="15" x14ac:dyDescent="0.25">
      <c r="A9" s="42" t="s">
        <v>32</v>
      </c>
      <c r="B9" s="43" t="s">
        <v>218</v>
      </c>
      <c r="C9" s="175" t="s">
        <v>36</v>
      </c>
    </row>
    <row r="10" spans="1:7" x14ac:dyDescent="0.2">
      <c r="A10" s="8">
        <v>1</v>
      </c>
      <c r="B10" s="8">
        <v>2</v>
      </c>
      <c r="C10" s="8">
        <v>3</v>
      </c>
    </row>
    <row r="11" spans="1:7" ht="15.75" x14ac:dyDescent="0.25">
      <c r="A11" s="159">
        <v>1</v>
      </c>
      <c r="B11" s="174" t="s">
        <v>219</v>
      </c>
      <c r="C11" s="275">
        <v>15</v>
      </c>
    </row>
    <row r="12" spans="1:7" ht="15.75" x14ac:dyDescent="0.25">
      <c r="A12" s="159">
        <v>2</v>
      </c>
      <c r="B12" s="174" t="s">
        <v>220</v>
      </c>
      <c r="C12" s="275">
        <v>151.4</v>
      </c>
      <c r="G12" s="53"/>
    </row>
    <row r="13" spans="1:7" ht="15.75" x14ac:dyDescent="0.25">
      <c r="A13" s="162">
        <v>3</v>
      </c>
      <c r="B13" s="273" t="s">
        <v>221</v>
      </c>
      <c r="C13" s="275">
        <v>2494300</v>
      </c>
    </row>
    <row r="14" spans="1:7" ht="15.75" x14ac:dyDescent="0.25">
      <c r="A14" s="206"/>
      <c r="B14" s="274" t="s">
        <v>222</v>
      </c>
      <c r="C14" s="276"/>
    </row>
    <row r="15" spans="1:7" ht="15.75" x14ac:dyDescent="0.25">
      <c r="A15" s="181">
        <v>4</v>
      </c>
      <c r="B15" s="272" t="s">
        <v>223</v>
      </c>
      <c r="C15" s="277">
        <v>1817142.05</v>
      </c>
    </row>
    <row r="16" spans="1:7" ht="15.75" x14ac:dyDescent="0.25">
      <c r="A16" s="95">
        <v>5</v>
      </c>
      <c r="B16" s="82" t="s">
        <v>230</v>
      </c>
      <c r="C16" s="275">
        <v>171814.47</v>
      </c>
    </row>
    <row r="17" spans="1:3" ht="15.75" x14ac:dyDescent="0.25">
      <c r="A17" s="95">
        <v>6</v>
      </c>
      <c r="B17" s="82" t="s">
        <v>231</v>
      </c>
      <c r="C17" s="275">
        <v>180000</v>
      </c>
    </row>
    <row r="18" spans="1:3" ht="15.75" x14ac:dyDescent="0.25">
      <c r="A18" s="95">
        <v>7</v>
      </c>
      <c r="B18" s="82" t="s">
        <v>224</v>
      </c>
      <c r="C18" s="278">
        <v>2168956.52</v>
      </c>
    </row>
    <row r="19" spans="1:3" ht="15.75" x14ac:dyDescent="0.25">
      <c r="A19" s="95">
        <v>8</v>
      </c>
      <c r="B19" s="82" t="s">
        <v>225</v>
      </c>
      <c r="C19" s="278">
        <v>325343.48</v>
      </c>
    </row>
    <row r="20" spans="1:3" ht="15.75" x14ac:dyDescent="0.25">
      <c r="A20" s="95">
        <v>9</v>
      </c>
      <c r="B20" s="82" t="s">
        <v>226</v>
      </c>
      <c r="C20" s="278">
        <v>753300</v>
      </c>
    </row>
    <row r="21" spans="1:3" ht="15.75" x14ac:dyDescent="0.25">
      <c r="A21" s="95">
        <v>10</v>
      </c>
      <c r="B21" s="60" t="s">
        <v>227</v>
      </c>
      <c r="C21" s="279">
        <v>3247600</v>
      </c>
    </row>
    <row r="22" spans="1:3" x14ac:dyDescent="0.2">
      <c r="A22" s="136"/>
      <c r="B22" s="136"/>
      <c r="C22" s="136"/>
    </row>
    <row r="23" spans="1:3" x14ac:dyDescent="0.2">
      <c r="A23" s="136"/>
      <c r="B23" s="136"/>
      <c r="C23" s="136"/>
    </row>
    <row r="24" spans="1:3" x14ac:dyDescent="0.2">
      <c r="A24" s="6"/>
      <c r="B24" s="6"/>
      <c r="C24" s="6"/>
    </row>
    <row r="25" spans="1:3" ht="15" x14ac:dyDescent="0.25">
      <c r="A25" s="6"/>
      <c r="B25" s="177" t="s">
        <v>228</v>
      </c>
      <c r="C25" s="48"/>
    </row>
    <row r="26" spans="1:3" ht="15" x14ac:dyDescent="0.25">
      <c r="A26" s="6"/>
      <c r="B26" s="177"/>
      <c r="C26" s="48"/>
    </row>
    <row r="27" spans="1:3" ht="15" x14ac:dyDescent="0.25">
      <c r="A27" s="6"/>
      <c r="B27" s="177" t="s">
        <v>229</v>
      </c>
      <c r="C27" s="48"/>
    </row>
    <row r="28" spans="1:3" ht="12.75" x14ac:dyDescent="0.2">
      <c r="A28" s="6"/>
      <c r="B28" s="48"/>
      <c r="C28" s="48"/>
    </row>
    <row r="29" spans="1:3" ht="12.75" x14ac:dyDescent="0.2">
      <c r="A29" s="6"/>
      <c r="B29" s="48"/>
      <c r="C29" s="48"/>
    </row>
    <row r="30" spans="1:3" ht="12.75" x14ac:dyDescent="0.2">
      <c r="A30" s="6"/>
      <c r="B30" s="48"/>
      <c r="C30" s="48"/>
    </row>
    <row r="31" spans="1:3" ht="12.75" x14ac:dyDescent="0.2">
      <c r="A31" s="6"/>
      <c r="B31" s="48"/>
      <c r="C31" s="48"/>
    </row>
    <row r="32" spans="1:3" ht="12.75" x14ac:dyDescent="0.2">
      <c r="A32" s="6"/>
      <c r="B32" s="48"/>
      <c r="C32" s="48"/>
    </row>
    <row r="33" spans="1:3" ht="15.75" x14ac:dyDescent="0.25">
      <c r="A33" s="6"/>
      <c r="B33" s="7"/>
      <c r="C33" s="6"/>
    </row>
    <row r="34" spans="1:3" ht="15.75" x14ac:dyDescent="0.25">
      <c r="A34" s="6"/>
      <c r="B34" s="7"/>
      <c r="C34" s="6"/>
    </row>
    <row r="35" spans="1:3" x14ac:dyDescent="0.2">
      <c r="A35" s="6"/>
      <c r="B35" s="6"/>
      <c r="C35" s="6"/>
    </row>
    <row r="36" spans="1:3" ht="12.75" x14ac:dyDescent="0.2">
      <c r="A36" s="6"/>
      <c r="B36" s="48"/>
      <c r="C36" s="48"/>
    </row>
    <row r="37" spans="1:3" ht="15.75" x14ac:dyDescent="0.25">
      <c r="A37" s="6"/>
      <c r="B37" s="48"/>
      <c r="C37" s="163"/>
    </row>
    <row r="38" spans="1:3" ht="15.75" x14ac:dyDescent="0.25">
      <c r="A38" s="6"/>
      <c r="B38" s="6"/>
      <c r="C38" s="164"/>
    </row>
    <row r="39" spans="1:3" ht="15.75" x14ac:dyDescent="0.25">
      <c r="A39" s="6"/>
      <c r="B39" s="6"/>
      <c r="C39" s="164"/>
    </row>
    <row r="40" spans="1:3" ht="15.75" x14ac:dyDescent="0.25">
      <c r="A40" s="6"/>
      <c r="B40" s="6"/>
      <c r="C40" s="163"/>
    </row>
    <row r="41" spans="1:3" x14ac:dyDescent="0.2">
      <c r="A41" s="6"/>
      <c r="B41" s="6"/>
      <c r="C41" s="6"/>
    </row>
    <row r="42" spans="1:3" x14ac:dyDescent="0.2">
      <c r="A42" s="6"/>
      <c r="B42" s="6"/>
      <c r="C42" s="6"/>
    </row>
    <row r="43" spans="1:3" x14ac:dyDescent="0.2">
      <c r="A43" s="6"/>
      <c r="B43" s="6"/>
      <c r="C43" s="6"/>
    </row>
    <row r="44" spans="1:3" ht="15" x14ac:dyDescent="0.25">
      <c r="A44" s="6"/>
      <c r="B44" s="177"/>
      <c r="C44" s="6"/>
    </row>
    <row r="45" spans="1:3" ht="15" x14ac:dyDescent="0.25">
      <c r="A45" s="6"/>
      <c r="B45" s="177"/>
      <c r="C45" s="6"/>
    </row>
    <row r="46" spans="1:3" ht="15" x14ac:dyDescent="0.25">
      <c r="A46" s="6"/>
      <c r="B46" s="177"/>
      <c r="C46" s="6"/>
    </row>
    <row r="47" spans="1:3" x14ac:dyDescent="0.2">
      <c r="A47" s="6"/>
      <c r="B47" s="6"/>
      <c r="C47" s="6"/>
    </row>
    <row r="48" spans="1:3" x14ac:dyDescent="0.2">
      <c r="A48" s="6"/>
      <c r="B48" s="6"/>
      <c r="C48" s="6"/>
    </row>
    <row r="49" spans="1:3" x14ac:dyDescent="0.2">
      <c r="A49" s="6"/>
      <c r="B49" s="6"/>
      <c r="C49" s="6"/>
    </row>
    <row r="50" spans="1:3" x14ac:dyDescent="0.2">
      <c r="A50" s="6"/>
      <c r="B50" s="6"/>
      <c r="C50" s="6"/>
    </row>
    <row r="51" spans="1:3" ht="15.75" x14ac:dyDescent="0.25">
      <c r="A51" s="7"/>
      <c r="B51" s="7"/>
      <c r="C51" s="7"/>
    </row>
    <row r="52" spans="1:3" x14ac:dyDescent="0.2">
      <c r="A52" s="136"/>
      <c r="B52" s="136"/>
      <c r="C52" s="136"/>
    </row>
    <row r="53" spans="1:3" x14ac:dyDescent="0.2">
      <c r="A53" s="136"/>
      <c r="B53" s="136"/>
      <c r="C53" s="136"/>
    </row>
    <row r="54" spans="1:3" x14ac:dyDescent="0.2">
      <c r="A54" s="6"/>
      <c r="B54" s="6"/>
      <c r="C54" s="6"/>
    </row>
    <row r="55" spans="1:3" ht="12.75" x14ac:dyDescent="0.2">
      <c r="A55" s="6"/>
      <c r="B55" s="48"/>
      <c r="C55" s="48"/>
    </row>
    <row r="56" spans="1:3" ht="12.75" x14ac:dyDescent="0.2">
      <c r="A56" s="6"/>
      <c r="B56" s="48"/>
      <c r="C56" s="48"/>
    </row>
    <row r="57" spans="1:3" ht="12.75" x14ac:dyDescent="0.2">
      <c r="A57" s="6"/>
      <c r="B57" s="48"/>
      <c r="C57" s="48"/>
    </row>
    <row r="58" spans="1:3" ht="12.75" x14ac:dyDescent="0.2">
      <c r="A58" s="6"/>
      <c r="B58" s="48"/>
      <c r="C58" s="48"/>
    </row>
    <row r="59" spans="1:3" ht="12.75" x14ac:dyDescent="0.2">
      <c r="A59" s="6"/>
      <c r="B59" s="48"/>
      <c r="C59" s="48"/>
    </row>
    <row r="60" spans="1:3" ht="12.75" x14ac:dyDescent="0.2">
      <c r="A60" s="6"/>
      <c r="B60" s="48"/>
      <c r="C60" s="48"/>
    </row>
    <row r="61" spans="1:3" ht="12.75" x14ac:dyDescent="0.2">
      <c r="A61" s="6"/>
      <c r="B61" s="48"/>
      <c r="C61" s="48"/>
    </row>
    <row r="62" spans="1:3" ht="12.75" x14ac:dyDescent="0.2">
      <c r="A62" s="6"/>
      <c r="B62" s="48"/>
      <c r="C62" s="48"/>
    </row>
    <row r="63" spans="1:3" ht="15.75" x14ac:dyDescent="0.25">
      <c r="A63" s="6"/>
      <c r="B63" s="7"/>
      <c r="C63" s="6"/>
    </row>
    <row r="64" spans="1:3" ht="15.75" x14ac:dyDescent="0.25">
      <c r="A64" s="6"/>
      <c r="B64" s="7"/>
      <c r="C64" s="6"/>
    </row>
    <row r="65" spans="1:3" ht="15.75" x14ac:dyDescent="0.25">
      <c r="A65" s="6"/>
      <c r="B65" s="7"/>
      <c r="C65" s="6"/>
    </row>
    <row r="66" spans="1:3" x14ac:dyDescent="0.2">
      <c r="A66" s="6"/>
      <c r="B66" s="6"/>
      <c r="C66" s="6"/>
    </row>
    <row r="67" spans="1:3" ht="12.75" x14ac:dyDescent="0.2">
      <c r="A67" s="6"/>
      <c r="B67" s="48"/>
      <c r="C67" s="48"/>
    </row>
    <row r="68" spans="1:3" ht="15.75" x14ac:dyDescent="0.25">
      <c r="A68" s="6"/>
      <c r="B68" s="48"/>
      <c r="C68" s="163"/>
    </row>
    <row r="69" spans="1:3" ht="15.75" x14ac:dyDescent="0.25">
      <c r="A69" s="6"/>
      <c r="B69" s="6"/>
      <c r="C69" s="164"/>
    </row>
    <row r="70" spans="1:3" ht="15.75" x14ac:dyDescent="0.25">
      <c r="A70" s="6"/>
      <c r="B70" s="6"/>
      <c r="C70" s="164"/>
    </row>
    <row r="71" spans="1:3" ht="15.75" x14ac:dyDescent="0.25">
      <c r="A71" s="6"/>
      <c r="B71" s="6"/>
      <c r="C71" s="163"/>
    </row>
    <row r="72" spans="1:3" x14ac:dyDescent="0.2">
      <c r="A72" s="6"/>
      <c r="B72" s="6"/>
      <c r="C72" s="6"/>
    </row>
    <row r="73" spans="1:3" x14ac:dyDescent="0.2">
      <c r="A73" s="6"/>
      <c r="B73" s="6"/>
      <c r="C73" s="6"/>
    </row>
    <row r="74" spans="1:3" x14ac:dyDescent="0.2">
      <c r="A74" s="6"/>
      <c r="B74" s="6"/>
      <c r="C74" s="6"/>
    </row>
    <row r="75" spans="1:3" ht="12.75" x14ac:dyDescent="0.2">
      <c r="A75" s="6"/>
      <c r="B75" s="48"/>
      <c r="C75" s="6"/>
    </row>
    <row r="76" spans="1:3" ht="12.75" x14ac:dyDescent="0.2">
      <c r="A76" s="6"/>
      <c r="B76" s="48"/>
      <c r="C76" s="6"/>
    </row>
    <row r="77" spans="1:3" ht="12.75" x14ac:dyDescent="0.2">
      <c r="A77" s="6"/>
      <c r="B77" s="48"/>
      <c r="C77" s="6"/>
    </row>
    <row r="78" spans="1:3" x14ac:dyDescent="0.2">
      <c r="A78" s="6"/>
      <c r="B78" s="6"/>
      <c r="C78" s="6"/>
    </row>
    <row r="79" spans="1:3" x14ac:dyDescent="0.2">
      <c r="A79" s="6"/>
      <c r="B79" s="6"/>
      <c r="C79" s="6"/>
    </row>
    <row r="80" spans="1:3" x14ac:dyDescent="0.2">
      <c r="A80" s="6"/>
      <c r="B80" s="6"/>
      <c r="C80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23" sqref="B23"/>
    </sheetView>
  </sheetViews>
  <sheetFormatPr defaultRowHeight="12" x14ac:dyDescent="0.2"/>
  <cols>
    <col min="1" max="1" width="5.1640625" customWidth="1"/>
    <col min="2" max="2" width="37.33203125" customWidth="1"/>
    <col min="3" max="3" width="10.83203125" customWidth="1"/>
    <col min="4" max="4" width="11.33203125" customWidth="1"/>
    <col min="5" max="5" width="11.83203125" customWidth="1"/>
    <col min="6" max="6" width="15" customWidth="1"/>
    <col min="7" max="7" width="15.5" customWidth="1"/>
    <col min="8" max="8" width="11.83203125" customWidth="1"/>
  </cols>
  <sheetData>
    <row r="1" spans="1:10" ht="15.75" x14ac:dyDescent="0.25">
      <c r="B1" s="7"/>
      <c r="C1" s="7"/>
      <c r="D1" s="7"/>
      <c r="E1" s="6"/>
      <c r="F1" s="6"/>
    </row>
    <row r="2" spans="1:10" ht="15.75" x14ac:dyDescent="0.25">
      <c r="B2" s="51" t="s">
        <v>232</v>
      </c>
      <c r="C2" s="7"/>
      <c r="D2" s="7"/>
      <c r="E2" s="7"/>
      <c r="F2" s="7"/>
      <c r="G2" s="119"/>
      <c r="H2" s="50"/>
      <c r="I2" s="50"/>
      <c r="J2" s="50"/>
    </row>
    <row r="3" spans="1:10" ht="15.75" x14ac:dyDescent="0.25">
      <c r="B3" s="7"/>
      <c r="C3" s="7"/>
      <c r="D3" s="51"/>
      <c r="E3" s="7"/>
      <c r="F3" s="7"/>
      <c r="G3" s="119"/>
      <c r="H3" s="50"/>
    </row>
    <row r="4" spans="1:10" x14ac:dyDescent="0.2">
      <c r="B4" s="6"/>
      <c r="C4" s="6"/>
      <c r="D4" s="6"/>
      <c r="E4" s="6"/>
      <c r="F4" s="6"/>
    </row>
    <row r="5" spans="1:10" ht="15.75" x14ac:dyDescent="0.25">
      <c r="B5" s="7" t="s">
        <v>233</v>
      </c>
      <c r="C5" s="6"/>
      <c r="D5" s="54" t="s">
        <v>119</v>
      </c>
      <c r="E5" s="6"/>
      <c r="F5" s="55"/>
    </row>
    <row r="6" spans="1:10" ht="15.75" x14ac:dyDescent="0.25">
      <c r="B6" s="6"/>
      <c r="C6" s="200"/>
      <c r="D6" s="102" t="s">
        <v>113</v>
      </c>
      <c r="E6" s="7"/>
      <c r="F6" s="6"/>
    </row>
    <row r="8" spans="1:10" ht="15.75" x14ac:dyDescent="0.25">
      <c r="A8" s="57" t="s">
        <v>39</v>
      </c>
      <c r="B8" s="93"/>
      <c r="C8" s="58" t="s">
        <v>40</v>
      </c>
      <c r="D8" s="58" t="s">
        <v>43</v>
      </c>
      <c r="E8" s="58" t="s">
        <v>43</v>
      </c>
      <c r="F8" s="93" t="s">
        <v>46</v>
      </c>
      <c r="G8" s="93" t="s">
        <v>36</v>
      </c>
      <c r="H8" s="56"/>
    </row>
    <row r="9" spans="1:10" ht="15.75" x14ac:dyDescent="0.25">
      <c r="A9" s="12" t="s">
        <v>32</v>
      </c>
      <c r="B9" s="51" t="s">
        <v>34</v>
      </c>
      <c r="C9" s="39" t="s">
        <v>41</v>
      </c>
      <c r="D9" s="39" t="s">
        <v>42</v>
      </c>
      <c r="E9" s="39" t="s">
        <v>44</v>
      </c>
      <c r="F9" s="39" t="s">
        <v>47</v>
      </c>
      <c r="G9" s="39"/>
      <c r="H9" s="56"/>
    </row>
    <row r="10" spans="1:10" x14ac:dyDescent="0.2">
      <c r="A10" s="13"/>
      <c r="B10" s="40"/>
      <c r="C10" s="40"/>
      <c r="D10" s="40"/>
      <c r="E10" s="40" t="s">
        <v>45</v>
      </c>
      <c r="F10" s="40"/>
      <c r="G10" s="40"/>
      <c r="H10" s="56"/>
    </row>
    <row r="11" spans="1:10" x14ac:dyDescent="0.2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10" ht="15.75" x14ac:dyDescent="0.25">
      <c r="A12" s="95">
        <v>1</v>
      </c>
      <c r="B12" s="108" t="s">
        <v>48</v>
      </c>
      <c r="C12" s="95" t="s">
        <v>49</v>
      </c>
      <c r="D12" s="95">
        <v>1</v>
      </c>
      <c r="E12" s="95">
        <v>12</v>
      </c>
      <c r="F12" s="150">
        <v>466.66</v>
      </c>
      <c r="G12" s="154">
        <v>5600</v>
      </c>
    </row>
    <row r="13" spans="1:10" ht="63" x14ac:dyDescent="0.25">
      <c r="A13" s="159">
        <v>2</v>
      </c>
      <c r="B13" s="182" t="s">
        <v>117</v>
      </c>
      <c r="C13" s="159" t="s">
        <v>53</v>
      </c>
      <c r="D13" s="155"/>
      <c r="E13" s="155"/>
      <c r="F13" s="156"/>
      <c r="G13" s="154"/>
    </row>
    <row r="14" spans="1:10" ht="31.5" x14ac:dyDescent="0.25">
      <c r="A14" s="95">
        <v>3</v>
      </c>
      <c r="B14" s="184" t="s">
        <v>50</v>
      </c>
      <c r="C14" s="95" t="s">
        <v>54</v>
      </c>
      <c r="D14" s="82"/>
      <c r="E14" s="82"/>
      <c r="F14" s="148"/>
      <c r="G14" s="150"/>
    </row>
    <row r="15" spans="1:10" ht="31.5" x14ac:dyDescent="0.25">
      <c r="A15" s="158">
        <v>4</v>
      </c>
      <c r="B15" s="183" t="s">
        <v>116</v>
      </c>
      <c r="C15" s="158" t="s">
        <v>55</v>
      </c>
      <c r="D15" s="201"/>
      <c r="E15" s="201"/>
      <c r="F15" s="165"/>
      <c r="G15" s="166"/>
    </row>
    <row r="16" spans="1:10" ht="16.5" customHeight="1" x14ac:dyDescent="0.25">
      <c r="A16" s="95">
        <v>5</v>
      </c>
      <c r="B16" s="184" t="s">
        <v>51</v>
      </c>
      <c r="C16" s="95" t="s">
        <v>55</v>
      </c>
      <c r="D16" s="82"/>
      <c r="E16" s="82"/>
      <c r="F16" s="148"/>
      <c r="G16" s="150"/>
    </row>
    <row r="17" spans="1:7" ht="15.75" x14ac:dyDescent="0.25">
      <c r="A17" s="95">
        <v>6</v>
      </c>
      <c r="B17" s="108" t="s">
        <v>52</v>
      </c>
      <c r="C17" s="47"/>
      <c r="D17" s="47"/>
      <c r="E17" s="47"/>
      <c r="F17" s="148"/>
      <c r="G17" s="150"/>
    </row>
    <row r="18" spans="1:7" ht="15.75" x14ac:dyDescent="0.25">
      <c r="A18" s="3"/>
      <c r="B18" s="108"/>
      <c r="C18" s="47"/>
      <c r="D18" s="47"/>
      <c r="E18" s="47"/>
      <c r="F18" s="148"/>
      <c r="G18" s="150"/>
    </row>
    <row r="19" spans="1:7" ht="15.75" x14ac:dyDescent="0.25">
      <c r="A19" s="3"/>
      <c r="B19" s="60" t="s">
        <v>56</v>
      </c>
      <c r="C19" s="47"/>
      <c r="D19" s="47"/>
      <c r="E19" s="47"/>
      <c r="F19" s="148"/>
      <c r="G19" s="151">
        <f>SUM(G12:G18)</f>
        <v>5600</v>
      </c>
    </row>
    <row r="20" spans="1:7" x14ac:dyDescent="0.2">
      <c r="B20" s="6"/>
      <c r="C20" s="6"/>
      <c r="D20" s="6"/>
      <c r="E20" s="6"/>
      <c r="F20" s="122"/>
      <c r="G20" s="122"/>
    </row>
    <row r="21" spans="1:7" x14ac:dyDescent="0.2">
      <c r="B21" s="6"/>
      <c r="C21" s="6"/>
      <c r="D21" s="6"/>
      <c r="E21" s="6"/>
      <c r="F21" s="122"/>
      <c r="G21" s="122"/>
    </row>
    <row r="22" spans="1:7" ht="15" x14ac:dyDescent="0.25">
      <c r="B22" s="177" t="s">
        <v>297</v>
      </c>
      <c r="C22" s="177"/>
      <c r="D22" s="177"/>
      <c r="E22" s="6"/>
      <c r="F22" s="122"/>
      <c r="G22" s="122"/>
    </row>
    <row r="23" spans="1:7" ht="15" x14ac:dyDescent="0.25">
      <c r="B23" s="177"/>
      <c r="C23" s="177"/>
      <c r="D23" s="177"/>
      <c r="E23" s="6"/>
      <c r="F23" s="122"/>
      <c r="G23" s="122"/>
    </row>
    <row r="24" spans="1:7" ht="15" x14ac:dyDescent="0.25">
      <c r="B24" s="177" t="s">
        <v>38</v>
      </c>
      <c r="C24" s="177"/>
      <c r="D24" s="177"/>
      <c r="E24" s="6"/>
      <c r="F24" s="122"/>
      <c r="G24" s="122"/>
    </row>
    <row r="25" spans="1:7" x14ac:dyDescent="0.2">
      <c r="B25" s="6"/>
      <c r="C25" s="6"/>
      <c r="D25" s="6"/>
      <c r="E25" s="6"/>
      <c r="F25" s="122"/>
      <c r="G25" s="122"/>
    </row>
    <row r="26" spans="1:7" x14ac:dyDescent="0.2">
      <c r="B26" s="6"/>
      <c r="C26" s="6"/>
      <c r="D26" s="6"/>
      <c r="E26" s="6"/>
      <c r="F26" s="122"/>
      <c r="G26" s="122"/>
    </row>
    <row r="27" spans="1:7" x14ac:dyDescent="0.2">
      <c r="B27" s="6"/>
      <c r="C27" s="6"/>
      <c r="D27" s="6"/>
      <c r="E27" s="6"/>
      <c r="F27" s="122"/>
      <c r="G27" s="122"/>
    </row>
    <row r="28" spans="1:7" x14ac:dyDescent="0.2">
      <c r="B28" s="6"/>
      <c r="C28" s="6"/>
      <c r="D28" s="6"/>
      <c r="E28" s="6"/>
      <c r="F28" s="122"/>
      <c r="G28" s="122"/>
    </row>
    <row r="29" spans="1:7" x14ac:dyDescent="0.2">
      <c r="B29" s="6"/>
      <c r="C29" s="6"/>
      <c r="D29" s="6"/>
      <c r="E29" s="6"/>
      <c r="F29" s="122"/>
      <c r="G29" s="122"/>
    </row>
    <row r="30" spans="1:7" x14ac:dyDescent="0.2">
      <c r="B30" s="6"/>
      <c r="C30" s="6"/>
      <c r="D30" s="6"/>
      <c r="E30" s="6"/>
      <c r="F30" s="6"/>
      <c r="G30" s="6"/>
    </row>
    <row r="31" spans="1:7" x14ac:dyDescent="0.2">
      <c r="B31" s="6"/>
      <c r="C31" s="6"/>
      <c r="D31" s="6"/>
      <c r="E31" s="6"/>
      <c r="F31" s="6"/>
      <c r="G31" s="6"/>
    </row>
    <row r="32" spans="1:7" x14ac:dyDescent="0.2">
      <c r="B32" s="6"/>
      <c r="C32" s="6"/>
      <c r="D32" s="6"/>
      <c r="E32" s="6"/>
      <c r="F32" s="6"/>
      <c r="G32" s="6"/>
    </row>
    <row r="33" spans="2:7" x14ac:dyDescent="0.2">
      <c r="B33" s="6"/>
      <c r="C33" s="6"/>
      <c r="D33" s="6"/>
      <c r="E33" s="6"/>
      <c r="F33" s="6"/>
      <c r="G33" s="6"/>
    </row>
    <row r="34" spans="2:7" x14ac:dyDescent="0.2">
      <c r="B34" s="6"/>
      <c r="C34" s="6"/>
      <c r="D34" s="6"/>
      <c r="E34" s="6"/>
      <c r="F34" s="6"/>
      <c r="G34" s="6"/>
    </row>
    <row r="35" spans="2:7" x14ac:dyDescent="0.2">
      <c r="B35" s="6"/>
      <c r="C35" s="6"/>
      <c r="D35" s="6"/>
      <c r="E35" s="6"/>
      <c r="F35" s="6"/>
      <c r="G35" s="6"/>
    </row>
    <row r="36" spans="2:7" x14ac:dyDescent="0.2">
      <c r="B36" s="6"/>
      <c r="C36" s="6"/>
      <c r="D36" s="6"/>
      <c r="E36" s="6"/>
      <c r="F36" s="6"/>
      <c r="G36" s="6"/>
    </row>
    <row r="37" spans="2:7" x14ac:dyDescent="0.2">
      <c r="B37" s="6"/>
      <c r="C37" s="6"/>
      <c r="D37" s="6"/>
      <c r="E37" s="6"/>
      <c r="F37" s="6"/>
      <c r="G37" s="6"/>
    </row>
    <row r="38" spans="2:7" x14ac:dyDescent="0.2">
      <c r="B38" s="6"/>
      <c r="C38" s="6"/>
      <c r="D38" s="6"/>
      <c r="E38" s="6"/>
      <c r="F38" s="6"/>
      <c r="G38" s="6"/>
    </row>
    <row r="39" spans="2:7" x14ac:dyDescent="0.2">
      <c r="B39" s="6"/>
      <c r="C39" s="6"/>
      <c r="D39" s="6"/>
      <c r="E39" s="6"/>
      <c r="F39" s="6"/>
      <c r="G39" s="6"/>
    </row>
    <row r="40" spans="2:7" x14ac:dyDescent="0.2">
      <c r="B40" s="6"/>
      <c r="C40" s="6"/>
      <c r="D40" s="6"/>
      <c r="E40" s="6"/>
      <c r="F40" s="6"/>
      <c r="G40" s="6"/>
    </row>
    <row r="41" spans="2:7" x14ac:dyDescent="0.2">
      <c r="B41" s="6"/>
      <c r="C41" s="6"/>
      <c r="D41" s="6"/>
      <c r="E41" s="6"/>
      <c r="F41" s="6"/>
      <c r="G41" s="6"/>
    </row>
    <row r="42" spans="2:7" x14ac:dyDescent="0.2">
      <c r="B42" s="6"/>
      <c r="C42" s="6"/>
      <c r="D42" s="6"/>
      <c r="E42" s="6"/>
      <c r="F42" s="6"/>
      <c r="G42" s="6"/>
    </row>
    <row r="43" spans="2:7" x14ac:dyDescent="0.2">
      <c r="B43" s="6"/>
      <c r="C43" s="6"/>
      <c r="D43" s="6"/>
      <c r="E43" s="6"/>
      <c r="F43" s="6"/>
      <c r="G43" s="6"/>
    </row>
    <row r="44" spans="2:7" x14ac:dyDescent="0.2">
      <c r="B44" s="6"/>
      <c r="C44" s="6"/>
      <c r="D44" s="6"/>
      <c r="E44" s="6"/>
      <c r="F44" s="6"/>
      <c r="G44" s="6"/>
    </row>
    <row r="45" spans="2:7" x14ac:dyDescent="0.2">
      <c r="B45" s="6"/>
      <c r="C45" s="6"/>
      <c r="D45" s="6"/>
      <c r="E45" s="6"/>
      <c r="F45" s="6"/>
      <c r="G45" s="6"/>
    </row>
    <row r="46" spans="2:7" x14ac:dyDescent="0.2">
      <c r="B46" s="6"/>
      <c r="C46" s="6"/>
      <c r="D46" s="6"/>
      <c r="E46" s="6"/>
      <c r="F46" s="6"/>
      <c r="G46" s="6"/>
    </row>
    <row r="47" spans="2:7" x14ac:dyDescent="0.2">
      <c r="B47" s="6"/>
      <c r="C47" s="6"/>
      <c r="D47" s="6"/>
      <c r="E47" s="6"/>
      <c r="F47" s="6"/>
      <c r="G47" s="6"/>
    </row>
    <row r="48" spans="2:7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E15" sqref="E15"/>
    </sheetView>
  </sheetViews>
  <sheetFormatPr defaultRowHeight="12" x14ac:dyDescent="0.2"/>
  <cols>
    <col min="1" max="1" width="6.33203125" customWidth="1"/>
    <col min="2" max="2" width="38.1640625" customWidth="1"/>
    <col min="3" max="3" width="13.6640625" customWidth="1"/>
    <col min="4" max="4" width="12.33203125" customWidth="1"/>
    <col min="5" max="5" width="14.5" customWidth="1"/>
    <col min="6" max="6" width="19" customWidth="1"/>
  </cols>
  <sheetData>
    <row r="1" spans="1:6" x14ac:dyDescent="0.2">
      <c r="A1" s="6"/>
      <c r="B1" s="6"/>
      <c r="C1" s="6"/>
      <c r="D1" s="6"/>
      <c r="E1" s="6"/>
      <c r="F1" s="6"/>
    </row>
    <row r="2" spans="1:6" ht="15.75" x14ac:dyDescent="0.25">
      <c r="A2" s="6"/>
      <c r="B2" s="7"/>
      <c r="C2" s="7"/>
      <c r="D2" s="7"/>
      <c r="E2" s="7"/>
      <c r="F2" s="6"/>
    </row>
    <row r="3" spans="1:6" ht="15.75" x14ac:dyDescent="0.25">
      <c r="A3" s="6"/>
      <c r="B3" s="7" t="s">
        <v>57</v>
      </c>
      <c r="C3" s="7"/>
      <c r="D3" s="7"/>
      <c r="E3" s="7"/>
      <c r="F3" s="7"/>
    </row>
    <row r="4" spans="1:6" ht="15.75" x14ac:dyDescent="0.25">
      <c r="A4" s="6"/>
      <c r="B4" s="7"/>
      <c r="C4" s="7"/>
      <c r="D4" s="7"/>
      <c r="E4" s="7"/>
      <c r="F4" s="7"/>
    </row>
    <row r="5" spans="1:6" ht="15.75" x14ac:dyDescent="0.25">
      <c r="A5" s="6"/>
      <c r="B5" s="7" t="s">
        <v>234</v>
      </c>
      <c r="C5" s="7"/>
      <c r="D5" s="7"/>
      <c r="E5" s="48"/>
      <c r="F5" s="48"/>
    </row>
    <row r="6" spans="1:6" ht="15.75" x14ac:dyDescent="0.25">
      <c r="A6" s="6"/>
      <c r="B6" s="101"/>
      <c r="C6" s="102" t="s">
        <v>113</v>
      </c>
      <c r="D6" s="7"/>
      <c r="E6" s="48"/>
      <c r="F6" s="48"/>
    </row>
    <row r="7" spans="1:6" x14ac:dyDescent="0.2">
      <c r="A7" s="6"/>
      <c r="B7" s="6"/>
      <c r="C7" s="6"/>
      <c r="D7" s="6"/>
      <c r="E7" s="6"/>
      <c r="F7" s="6"/>
    </row>
    <row r="8" spans="1:6" x14ac:dyDescent="0.2">
      <c r="A8" s="93" t="s">
        <v>39</v>
      </c>
      <c r="B8" s="93"/>
      <c r="C8" s="93"/>
      <c r="D8" s="93"/>
      <c r="E8" s="38" t="s">
        <v>59</v>
      </c>
      <c r="F8" s="93"/>
    </row>
    <row r="9" spans="1:6" x14ac:dyDescent="0.2">
      <c r="A9" s="39" t="s">
        <v>32</v>
      </c>
      <c r="B9" s="52" t="s">
        <v>34</v>
      </c>
      <c r="C9" s="121" t="s">
        <v>40</v>
      </c>
      <c r="D9" s="121" t="s">
        <v>58</v>
      </c>
      <c r="E9" s="121" t="s">
        <v>60</v>
      </c>
      <c r="F9" s="121" t="s">
        <v>62</v>
      </c>
    </row>
    <row r="10" spans="1:6" x14ac:dyDescent="0.2">
      <c r="A10" s="40"/>
      <c r="B10" s="40"/>
      <c r="C10" s="139" t="s">
        <v>41</v>
      </c>
      <c r="D10" s="139" t="s">
        <v>45</v>
      </c>
      <c r="E10" s="139" t="s">
        <v>61</v>
      </c>
      <c r="F10" s="139"/>
    </row>
    <row r="11" spans="1:6" x14ac:dyDescent="0.2">
      <c r="A11" s="38">
        <v>1</v>
      </c>
      <c r="B11" s="38">
        <v>2</v>
      </c>
      <c r="C11" s="8">
        <v>3</v>
      </c>
      <c r="D11" s="8">
        <v>4</v>
      </c>
      <c r="E11" s="8">
        <v>5</v>
      </c>
      <c r="F11" s="38">
        <v>6</v>
      </c>
    </row>
    <row r="12" spans="1:6" ht="15.75" x14ac:dyDescent="0.25">
      <c r="A12" s="162"/>
      <c r="B12" s="182"/>
      <c r="C12" s="62" t="s">
        <v>66</v>
      </c>
      <c r="D12" s="95">
        <v>242.02</v>
      </c>
      <c r="E12" s="202">
        <v>1685.77</v>
      </c>
      <c r="F12" s="204"/>
    </row>
    <row r="13" spans="1:6" ht="31.5" x14ac:dyDescent="0.25">
      <c r="A13" s="206"/>
      <c r="B13" s="180" t="s">
        <v>114</v>
      </c>
      <c r="C13" s="62" t="s">
        <v>66</v>
      </c>
      <c r="D13" s="95">
        <v>182.58</v>
      </c>
      <c r="E13" s="202">
        <v>1761.14</v>
      </c>
      <c r="F13" s="203">
        <v>729539</v>
      </c>
    </row>
    <row r="14" spans="1:6" ht="31.5" x14ac:dyDescent="0.25">
      <c r="A14" s="158">
        <v>2</v>
      </c>
      <c r="B14" s="208" t="s">
        <v>63</v>
      </c>
      <c r="C14" s="8" t="s">
        <v>67</v>
      </c>
      <c r="D14" s="95">
        <v>70291</v>
      </c>
      <c r="E14" s="306">
        <v>5.92</v>
      </c>
      <c r="F14" s="205">
        <v>414761</v>
      </c>
    </row>
    <row r="15" spans="1:6" ht="18" customHeight="1" x14ac:dyDescent="0.25">
      <c r="A15" s="162">
        <v>3</v>
      </c>
      <c r="B15" s="217" t="s">
        <v>64</v>
      </c>
      <c r="C15" s="62" t="s">
        <v>68</v>
      </c>
      <c r="D15" s="95">
        <v>1200</v>
      </c>
      <c r="E15" s="209">
        <v>27.13</v>
      </c>
      <c r="F15" s="204"/>
    </row>
    <row r="16" spans="1:6" ht="18" customHeight="1" x14ac:dyDescent="0.25">
      <c r="A16" s="206"/>
      <c r="B16" s="218"/>
      <c r="C16" s="62"/>
      <c r="D16" s="95">
        <v>1200</v>
      </c>
      <c r="E16" s="209">
        <v>29.22</v>
      </c>
      <c r="F16" s="203">
        <v>67620</v>
      </c>
    </row>
    <row r="17" spans="1:6" ht="31.5" x14ac:dyDescent="0.25">
      <c r="A17" s="181">
        <v>4</v>
      </c>
      <c r="B17" s="180" t="s">
        <v>65</v>
      </c>
      <c r="C17" s="8" t="s">
        <v>69</v>
      </c>
      <c r="D17" s="95">
        <v>12</v>
      </c>
      <c r="E17" s="167">
        <v>1840</v>
      </c>
      <c r="F17" s="203">
        <v>22080</v>
      </c>
    </row>
    <row r="18" spans="1:6" ht="15.75" x14ac:dyDescent="0.25">
      <c r="A18" s="47"/>
      <c r="B18" s="61" t="s">
        <v>37</v>
      </c>
      <c r="C18" s="8"/>
      <c r="D18" s="169"/>
      <c r="E18" s="167"/>
      <c r="F18" s="168">
        <f>F13+F14+F16+F17</f>
        <v>1234000</v>
      </c>
    </row>
    <row r="19" spans="1:6" x14ac:dyDescent="0.2">
      <c r="A19" s="6"/>
      <c r="B19" s="6"/>
      <c r="C19" s="6"/>
      <c r="D19" s="6"/>
      <c r="E19" s="6"/>
      <c r="F19" s="6"/>
    </row>
    <row r="20" spans="1:6" x14ac:dyDescent="0.2">
      <c r="A20" s="6"/>
      <c r="B20" s="6"/>
      <c r="C20" s="6"/>
      <c r="D20" s="6"/>
      <c r="E20" s="6"/>
      <c r="F20" s="6"/>
    </row>
    <row r="21" spans="1:6" ht="15.75" x14ac:dyDescent="0.25">
      <c r="A21" s="7"/>
      <c r="B21" s="7" t="s">
        <v>298</v>
      </c>
      <c r="C21" s="7"/>
      <c r="D21" s="7"/>
      <c r="E21" s="7"/>
      <c r="F21" s="6"/>
    </row>
    <row r="22" spans="1:6" ht="15.75" x14ac:dyDescent="0.25">
      <c r="A22" s="7"/>
      <c r="B22" s="7"/>
      <c r="C22" s="7"/>
      <c r="D22" s="7"/>
      <c r="E22" s="7"/>
      <c r="F22" s="6"/>
    </row>
    <row r="23" spans="1:6" ht="15.75" x14ac:dyDescent="0.25">
      <c r="A23" s="7"/>
      <c r="B23" s="7" t="s">
        <v>38</v>
      </c>
      <c r="C23" s="7"/>
      <c r="D23" s="7"/>
      <c r="E23" s="7"/>
      <c r="F23" s="6"/>
    </row>
    <row r="24" spans="1:6" x14ac:dyDescent="0.2">
      <c r="A24" s="6"/>
      <c r="B24" s="6"/>
      <c r="C24" s="6"/>
      <c r="D24" s="6"/>
      <c r="E24" s="6"/>
      <c r="F24" s="6"/>
    </row>
    <row r="59" spans="1:6" x14ac:dyDescent="0.2">
      <c r="A59" s="6"/>
      <c r="B59" s="6"/>
      <c r="C59" s="6"/>
      <c r="D59" s="6"/>
      <c r="E59" s="6"/>
      <c r="F59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21" sqref="B21"/>
    </sheetView>
  </sheetViews>
  <sheetFormatPr defaultRowHeight="12" x14ac:dyDescent="0.2"/>
  <cols>
    <col min="1" max="1" width="5.5" customWidth="1"/>
    <col min="2" max="2" width="56.83203125" customWidth="1"/>
    <col min="3" max="3" width="22.83203125" customWidth="1"/>
    <col min="4" max="4" width="21.1640625" customWidth="1"/>
  </cols>
  <sheetData>
    <row r="1" spans="1:8" x14ac:dyDescent="0.2">
      <c r="B1" s="53"/>
    </row>
    <row r="2" spans="1:8" ht="15.75" x14ac:dyDescent="0.25">
      <c r="B2" s="54"/>
      <c r="C2" s="7"/>
      <c r="D2" s="7"/>
    </row>
    <row r="3" spans="1:8" ht="15.75" x14ac:dyDescent="0.25">
      <c r="A3" s="63"/>
      <c r="B3" s="64" t="s">
        <v>57</v>
      </c>
      <c r="C3" s="63"/>
      <c r="D3" s="63"/>
      <c r="E3" s="63"/>
      <c r="F3" s="53"/>
    </row>
    <row r="5" spans="1:8" ht="15.75" x14ac:dyDescent="0.25">
      <c r="A5" s="64" t="s">
        <v>120</v>
      </c>
      <c r="B5" s="7" t="s">
        <v>235</v>
      </c>
    </row>
    <row r="6" spans="1:8" ht="15.75" x14ac:dyDescent="0.25">
      <c r="B6" s="101" t="s">
        <v>113</v>
      </c>
    </row>
    <row r="7" spans="1:8" ht="15.75" x14ac:dyDescent="0.25">
      <c r="B7" s="65"/>
    </row>
    <row r="8" spans="1:8" ht="12.75" x14ac:dyDescent="0.2">
      <c r="A8" s="125"/>
      <c r="B8" s="73"/>
      <c r="C8" s="74" t="s">
        <v>70</v>
      </c>
      <c r="D8" s="125"/>
      <c r="H8" s="63"/>
    </row>
    <row r="9" spans="1:8" ht="12.75" x14ac:dyDescent="0.2">
      <c r="A9" s="126" t="s">
        <v>33</v>
      </c>
      <c r="B9" s="76" t="s">
        <v>34</v>
      </c>
      <c r="C9" s="77" t="s">
        <v>71</v>
      </c>
      <c r="D9" s="76" t="s">
        <v>73</v>
      </c>
    </row>
    <row r="10" spans="1:8" ht="12.75" x14ac:dyDescent="0.2">
      <c r="A10" s="127" t="s">
        <v>32</v>
      </c>
      <c r="B10" s="46"/>
      <c r="C10" s="80" t="s">
        <v>72</v>
      </c>
      <c r="D10" s="127"/>
    </row>
    <row r="11" spans="1:8" ht="31.5" x14ac:dyDescent="0.25">
      <c r="A11" s="95">
        <v>1</v>
      </c>
      <c r="B11" s="108" t="s">
        <v>333</v>
      </c>
      <c r="C11" s="211"/>
      <c r="D11" s="148">
        <v>11400</v>
      </c>
    </row>
    <row r="12" spans="1:8" ht="31.5" x14ac:dyDescent="0.25">
      <c r="A12" s="95">
        <v>2</v>
      </c>
      <c r="B12" s="71" t="s">
        <v>334</v>
      </c>
      <c r="C12" s="211"/>
      <c r="D12" s="148">
        <v>28800</v>
      </c>
    </row>
    <row r="13" spans="1:8" ht="15.75" x14ac:dyDescent="0.25">
      <c r="A13" s="95">
        <v>3</v>
      </c>
      <c r="B13" s="82" t="s">
        <v>335</v>
      </c>
      <c r="C13" s="210"/>
      <c r="D13" s="214">
        <v>13200</v>
      </c>
    </row>
    <row r="14" spans="1:8" ht="31.5" x14ac:dyDescent="0.25">
      <c r="A14" s="159">
        <v>4</v>
      </c>
      <c r="B14" s="71" t="s">
        <v>336</v>
      </c>
      <c r="C14" s="45"/>
      <c r="D14" s="170">
        <v>19800</v>
      </c>
    </row>
    <row r="15" spans="1:8" ht="31.5" x14ac:dyDescent="0.25">
      <c r="A15" s="95">
        <v>5</v>
      </c>
      <c r="B15" s="178" t="s">
        <v>337</v>
      </c>
      <c r="C15" s="45"/>
      <c r="D15" s="148">
        <v>12000</v>
      </c>
    </row>
    <row r="16" spans="1:8" ht="49.5" customHeight="1" x14ac:dyDescent="0.25">
      <c r="A16" s="95">
        <v>6</v>
      </c>
      <c r="B16" s="71" t="s">
        <v>74</v>
      </c>
      <c r="C16" s="45"/>
      <c r="D16" s="170">
        <v>66600</v>
      </c>
    </row>
    <row r="17" spans="1:4" ht="35.25" customHeight="1" x14ac:dyDescent="0.25">
      <c r="A17" s="95">
        <v>7</v>
      </c>
      <c r="B17" s="68" t="s">
        <v>318</v>
      </c>
      <c r="C17" s="45"/>
      <c r="D17" s="170">
        <v>39800</v>
      </c>
    </row>
    <row r="18" spans="1:4" ht="44.25" customHeight="1" x14ac:dyDescent="0.25">
      <c r="A18" s="95">
        <v>8</v>
      </c>
      <c r="B18" s="178" t="s">
        <v>135</v>
      </c>
      <c r="C18" s="49"/>
      <c r="D18" s="148">
        <v>36800</v>
      </c>
    </row>
    <row r="19" spans="1:4" ht="15.75" x14ac:dyDescent="0.25">
      <c r="A19" s="95">
        <v>9</v>
      </c>
      <c r="B19" s="69" t="s">
        <v>136</v>
      </c>
      <c r="C19" s="49"/>
      <c r="D19" s="148">
        <v>6100</v>
      </c>
    </row>
    <row r="20" spans="1:4" ht="22.5" customHeight="1" x14ac:dyDescent="0.25">
      <c r="A20" s="95">
        <v>10</v>
      </c>
      <c r="B20" s="68" t="s">
        <v>338</v>
      </c>
      <c r="C20" s="49"/>
      <c r="D20" s="148">
        <v>23700</v>
      </c>
    </row>
    <row r="21" spans="1:4" ht="21.75" customHeight="1" x14ac:dyDescent="0.25">
      <c r="A21" s="179">
        <v>11</v>
      </c>
      <c r="B21" s="82" t="s">
        <v>236</v>
      </c>
      <c r="C21" s="49"/>
      <c r="D21" s="148">
        <v>2500</v>
      </c>
    </row>
    <row r="22" spans="1:4" ht="15.75" x14ac:dyDescent="0.25">
      <c r="A22" s="95">
        <v>12</v>
      </c>
      <c r="B22" s="69" t="s">
        <v>237</v>
      </c>
      <c r="C22" s="49"/>
      <c r="D22" s="148">
        <v>89000</v>
      </c>
    </row>
    <row r="23" spans="1:4" ht="15.75" x14ac:dyDescent="0.25">
      <c r="A23" s="49"/>
      <c r="B23" s="280" t="s">
        <v>238</v>
      </c>
      <c r="C23" s="49"/>
      <c r="D23" s="149">
        <f>D11+D12+D13+D14+D15+D16+D17+D18+D19+D20+D21+D22</f>
        <v>349700</v>
      </c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ht="15.75" x14ac:dyDescent="0.25">
      <c r="A26" s="6"/>
      <c r="B26" s="7" t="s">
        <v>297</v>
      </c>
      <c r="C26" s="7"/>
      <c r="D26" s="6"/>
    </row>
    <row r="27" spans="1:4" ht="15.75" x14ac:dyDescent="0.25">
      <c r="A27" s="6"/>
      <c r="B27" s="7"/>
      <c r="C27" s="7"/>
      <c r="D27" s="6"/>
    </row>
    <row r="28" spans="1:4" ht="15.75" x14ac:dyDescent="0.25">
      <c r="A28" s="6"/>
      <c r="B28" s="7" t="s">
        <v>38</v>
      </c>
      <c r="C28" s="7"/>
      <c r="D28" s="6"/>
    </row>
    <row r="29" spans="1:4" ht="15.75" x14ac:dyDescent="0.25">
      <c r="A29" s="6"/>
      <c r="B29" s="7"/>
      <c r="C29" s="7"/>
      <c r="D29" s="6"/>
    </row>
    <row r="30" spans="1:4" x14ac:dyDescent="0.2">
      <c r="A30" s="6"/>
      <c r="B30" s="6"/>
      <c r="C30" s="6"/>
      <c r="D30" s="6"/>
    </row>
    <row r="31" spans="1:4" x14ac:dyDescent="0.2">
      <c r="A31" s="6"/>
      <c r="B31" s="6"/>
      <c r="C31" s="6"/>
      <c r="D31" s="6"/>
    </row>
    <row r="40" spans="1:4" x14ac:dyDescent="0.2">
      <c r="A40" s="6"/>
      <c r="B40" s="6"/>
      <c r="C40" s="6"/>
      <c r="D40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B14" sqref="B14"/>
    </sheetView>
  </sheetViews>
  <sheetFormatPr defaultRowHeight="12" x14ac:dyDescent="0.2"/>
  <cols>
    <col min="1" max="1" width="5.33203125" customWidth="1"/>
    <col min="2" max="2" width="47.6640625" customWidth="1"/>
    <col min="3" max="3" width="25" customWidth="1"/>
    <col min="4" max="4" width="23.6640625" customWidth="1"/>
  </cols>
  <sheetData>
    <row r="2" spans="1:7" ht="15.75" x14ac:dyDescent="0.25">
      <c r="B2" s="212"/>
      <c r="C2" s="212"/>
      <c r="D2" s="212"/>
    </row>
    <row r="3" spans="1:7" ht="15.75" x14ac:dyDescent="0.25">
      <c r="B3" s="7" t="s">
        <v>57</v>
      </c>
    </row>
    <row r="5" spans="1:7" ht="15.75" x14ac:dyDescent="0.25">
      <c r="B5" s="123" t="s">
        <v>239</v>
      </c>
    </row>
    <row r="6" spans="1:7" ht="15.75" x14ac:dyDescent="0.25">
      <c r="B6" s="102"/>
      <c r="C6" s="102" t="s">
        <v>113</v>
      </c>
    </row>
    <row r="8" spans="1:7" ht="15" x14ac:dyDescent="0.25">
      <c r="A8" s="128"/>
      <c r="B8" s="129"/>
      <c r="C8" s="130" t="s">
        <v>70</v>
      </c>
      <c r="D8" s="128"/>
    </row>
    <row r="9" spans="1:7" ht="15" x14ac:dyDescent="0.25">
      <c r="A9" s="131" t="s">
        <v>33</v>
      </c>
      <c r="B9" s="132" t="s">
        <v>34</v>
      </c>
      <c r="C9" s="133" t="s">
        <v>71</v>
      </c>
      <c r="D9" s="132" t="s">
        <v>73</v>
      </c>
    </row>
    <row r="10" spans="1:7" ht="15" x14ac:dyDescent="0.25">
      <c r="A10" s="134" t="s">
        <v>32</v>
      </c>
      <c r="B10" s="44"/>
      <c r="C10" s="135" t="s">
        <v>72</v>
      </c>
      <c r="D10" s="134"/>
    </row>
    <row r="11" spans="1:7" ht="78" customHeight="1" x14ac:dyDescent="0.25">
      <c r="A11" s="95">
        <v>1</v>
      </c>
      <c r="B11" s="68" t="s">
        <v>339</v>
      </c>
      <c r="C11" s="252"/>
      <c r="D11" s="253">
        <v>8300</v>
      </c>
    </row>
    <row r="12" spans="1:7" ht="31.5" x14ac:dyDescent="0.25">
      <c r="A12" s="95">
        <v>2</v>
      </c>
      <c r="B12" s="71" t="s">
        <v>137</v>
      </c>
      <c r="C12" s="210"/>
      <c r="D12" s="148">
        <v>112800</v>
      </c>
    </row>
    <row r="13" spans="1:7" ht="31.5" x14ac:dyDescent="0.25">
      <c r="A13" s="95">
        <v>3</v>
      </c>
      <c r="B13" s="71" t="s">
        <v>138</v>
      </c>
      <c r="C13" s="47"/>
      <c r="D13" s="148">
        <v>7000</v>
      </c>
    </row>
    <row r="14" spans="1:7" ht="15.75" x14ac:dyDescent="0.25">
      <c r="A14" s="95">
        <v>4</v>
      </c>
      <c r="B14" s="69" t="s">
        <v>340</v>
      </c>
      <c r="C14" s="47"/>
      <c r="D14" s="148">
        <v>39600</v>
      </c>
    </row>
    <row r="15" spans="1:7" ht="31.5" x14ac:dyDescent="0.25">
      <c r="A15" s="95">
        <v>5</v>
      </c>
      <c r="B15" s="68" t="s">
        <v>139</v>
      </c>
      <c r="C15" s="47"/>
      <c r="D15" s="148">
        <v>45000</v>
      </c>
      <c r="G15" s="27"/>
    </row>
    <row r="16" spans="1:7" ht="15.75" x14ac:dyDescent="0.25">
      <c r="A16" s="95">
        <v>6</v>
      </c>
      <c r="B16" s="71" t="s">
        <v>242</v>
      </c>
      <c r="C16" s="47"/>
      <c r="D16" s="148">
        <v>3000</v>
      </c>
    </row>
    <row r="17" spans="1:4" ht="30.75" customHeight="1" x14ac:dyDescent="0.25">
      <c r="A17" s="95">
        <v>7</v>
      </c>
      <c r="B17" s="70" t="s">
        <v>140</v>
      </c>
      <c r="C17" s="47"/>
      <c r="D17" s="148">
        <v>28200</v>
      </c>
    </row>
    <row r="18" spans="1:4" ht="15.75" x14ac:dyDescent="0.25">
      <c r="A18" s="95">
        <v>8</v>
      </c>
      <c r="B18" s="69" t="s">
        <v>240</v>
      </c>
      <c r="C18" s="47"/>
      <c r="D18" s="148">
        <v>6000</v>
      </c>
    </row>
    <row r="19" spans="1:4" ht="17.25" customHeight="1" x14ac:dyDescent="0.25">
      <c r="A19" s="95">
        <v>9</v>
      </c>
      <c r="B19" s="68" t="s">
        <v>243</v>
      </c>
      <c r="C19" s="47"/>
      <c r="D19" s="148">
        <v>575800</v>
      </c>
    </row>
    <row r="20" spans="1:4" ht="29.25" customHeight="1" x14ac:dyDescent="0.25">
      <c r="A20" s="95">
        <v>10</v>
      </c>
      <c r="B20" s="71" t="s">
        <v>244</v>
      </c>
      <c r="C20" s="47"/>
      <c r="D20" s="148">
        <v>16000</v>
      </c>
    </row>
    <row r="21" spans="1:4" ht="16.5" customHeight="1" x14ac:dyDescent="0.25">
      <c r="A21" s="95">
        <v>11</v>
      </c>
      <c r="B21" s="70" t="s">
        <v>319</v>
      </c>
      <c r="C21" s="211"/>
      <c r="D21" s="148">
        <v>5000</v>
      </c>
    </row>
    <row r="22" spans="1:4" ht="16.5" customHeight="1" x14ac:dyDescent="0.25">
      <c r="A22" s="95">
        <v>12</v>
      </c>
      <c r="B22" s="70" t="s">
        <v>320</v>
      </c>
      <c r="C22" s="211"/>
      <c r="D22" s="148">
        <v>5000</v>
      </c>
    </row>
    <row r="23" spans="1:4" ht="33" customHeight="1" x14ac:dyDescent="0.25">
      <c r="A23" s="95">
        <v>14</v>
      </c>
      <c r="B23" s="70" t="s">
        <v>241</v>
      </c>
      <c r="C23" s="211"/>
      <c r="D23" s="148">
        <v>11000</v>
      </c>
    </row>
    <row r="24" spans="1:4" ht="17.25" customHeight="1" x14ac:dyDescent="0.25">
      <c r="A24" s="95">
        <v>14</v>
      </c>
      <c r="B24" s="70" t="s">
        <v>245</v>
      </c>
      <c r="C24" s="211"/>
      <c r="D24" s="148">
        <v>43600</v>
      </c>
    </row>
    <row r="25" spans="1:4" ht="16.5" customHeight="1" x14ac:dyDescent="0.25">
      <c r="A25" s="95">
        <v>15</v>
      </c>
      <c r="B25" s="70" t="s">
        <v>246</v>
      </c>
      <c r="C25" s="211"/>
      <c r="D25" s="148">
        <v>20000</v>
      </c>
    </row>
    <row r="26" spans="1:4" ht="15.75" x14ac:dyDescent="0.25">
      <c r="A26" s="3"/>
      <c r="B26" s="60" t="s">
        <v>247</v>
      </c>
      <c r="C26" s="82"/>
      <c r="D26" s="149">
        <f>D11+D12+D13+D14+D15+D16+D17+D18+D19+D20+D21+D22+D23+D24+D25</f>
        <v>926300</v>
      </c>
    </row>
    <row r="27" spans="1:4" ht="15.75" x14ac:dyDescent="0.25">
      <c r="A27" s="56"/>
      <c r="B27" s="255"/>
      <c r="C27" s="111"/>
      <c r="D27" s="256"/>
    </row>
    <row r="28" spans="1:4" x14ac:dyDescent="0.2">
      <c r="A28" s="56"/>
      <c r="B28" s="56"/>
      <c r="C28" s="56"/>
      <c r="D28" s="56"/>
    </row>
    <row r="29" spans="1:4" ht="15.75" x14ac:dyDescent="0.25">
      <c r="B29" s="7" t="s">
        <v>298</v>
      </c>
      <c r="C29" s="119"/>
    </row>
    <row r="30" spans="1:4" ht="15.75" x14ac:dyDescent="0.25">
      <c r="B30" s="7"/>
      <c r="C30" s="119"/>
    </row>
    <row r="31" spans="1:4" ht="15.75" x14ac:dyDescent="0.25">
      <c r="B31" s="7" t="s">
        <v>299</v>
      </c>
      <c r="C31" s="119"/>
    </row>
    <row r="32" spans="1:4" ht="15.75" x14ac:dyDescent="0.25">
      <c r="B32" s="119"/>
      <c r="C32" s="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2" x14ac:dyDescent="0.2"/>
  <cols>
    <col min="1" max="1" width="6.5" customWidth="1"/>
    <col min="2" max="2" width="45.33203125" customWidth="1"/>
    <col min="3" max="3" width="26.33203125" customWidth="1"/>
    <col min="4" max="4" width="23.5" customWidth="1"/>
  </cols>
  <sheetData>
    <row r="1" spans="1:8" x14ac:dyDescent="0.2">
      <c r="A1" s="6"/>
      <c r="B1" s="6"/>
      <c r="C1" s="6"/>
      <c r="D1" s="6"/>
    </row>
    <row r="2" spans="1:8" ht="15.75" x14ac:dyDescent="0.25">
      <c r="A2" s="6"/>
      <c r="B2" s="212"/>
      <c r="C2" s="212"/>
      <c r="D2" s="212"/>
    </row>
    <row r="3" spans="1:8" ht="15.75" x14ac:dyDescent="0.25">
      <c r="A3" s="6"/>
      <c r="B3" s="64" t="s">
        <v>57</v>
      </c>
      <c r="C3" s="6"/>
      <c r="D3" s="6"/>
    </row>
    <row r="4" spans="1:8" ht="15.75" x14ac:dyDescent="0.25">
      <c r="A4" s="6"/>
      <c r="B4" s="66"/>
      <c r="C4" s="6"/>
      <c r="D4" s="6"/>
    </row>
    <row r="5" spans="1:8" ht="15.75" x14ac:dyDescent="0.25">
      <c r="A5" s="6"/>
      <c r="B5" s="123" t="s">
        <v>248</v>
      </c>
      <c r="C5" s="6"/>
      <c r="D5" s="6"/>
    </row>
    <row r="6" spans="1:8" ht="15.75" x14ac:dyDescent="0.25">
      <c r="A6" s="6"/>
      <c r="B6" s="124"/>
      <c r="C6" s="124" t="s">
        <v>113</v>
      </c>
      <c r="D6" s="6"/>
    </row>
    <row r="7" spans="1:8" x14ac:dyDescent="0.2">
      <c r="A7" s="6"/>
      <c r="B7" s="6"/>
      <c r="C7" s="6"/>
      <c r="D7" s="6"/>
    </row>
    <row r="8" spans="1:8" ht="15.75" x14ac:dyDescent="0.25">
      <c r="A8" s="89"/>
      <c r="B8" s="84" t="s">
        <v>34</v>
      </c>
      <c r="C8" s="69" t="s">
        <v>76</v>
      </c>
      <c r="D8" s="83" t="s">
        <v>36</v>
      </c>
    </row>
    <row r="9" spans="1:8" ht="17.25" customHeight="1" x14ac:dyDescent="0.25">
      <c r="A9" s="307"/>
      <c r="B9" s="309" t="s">
        <v>330</v>
      </c>
      <c r="C9" s="47"/>
      <c r="D9" s="150"/>
      <c r="H9" s="98"/>
    </row>
    <row r="10" spans="1:8" ht="48" customHeight="1" x14ac:dyDescent="0.25">
      <c r="A10" s="307"/>
      <c r="B10" s="70" t="s">
        <v>331</v>
      </c>
      <c r="C10" s="213"/>
      <c r="D10" s="150">
        <v>3000</v>
      </c>
    </row>
    <row r="11" spans="1:8" ht="31.5" x14ac:dyDescent="0.25">
      <c r="A11" s="307"/>
      <c r="B11" s="71" t="s">
        <v>321</v>
      </c>
      <c r="C11" s="85"/>
      <c r="D11" s="150">
        <v>10300</v>
      </c>
    </row>
    <row r="12" spans="1:8" ht="15.75" x14ac:dyDescent="0.25">
      <c r="A12" s="308"/>
      <c r="B12" s="88" t="s">
        <v>249</v>
      </c>
      <c r="C12" s="86"/>
      <c r="D12" s="151">
        <f>D10+D11</f>
        <v>13300</v>
      </c>
    </row>
    <row r="13" spans="1:8" ht="15.75" x14ac:dyDescent="0.25">
      <c r="A13" s="89"/>
      <c r="B13" s="89"/>
      <c r="C13" s="89"/>
      <c r="D13" s="90"/>
    </row>
    <row r="14" spans="1:8" ht="15.75" x14ac:dyDescent="0.25">
      <c r="A14" s="89"/>
      <c r="B14" s="89"/>
      <c r="C14" s="89"/>
      <c r="D14" s="90"/>
    </row>
    <row r="15" spans="1:8" ht="15.75" x14ac:dyDescent="0.25">
      <c r="A15" s="89"/>
      <c r="B15" s="7" t="s">
        <v>300</v>
      </c>
      <c r="C15" s="7"/>
      <c r="D15" s="90"/>
    </row>
    <row r="16" spans="1:8" ht="15.75" x14ac:dyDescent="0.25">
      <c r="A16" s="6"/>
      <c r="B16" s="7"/>
      <c r="C16" s="7"/>
      <c r="D16" s="6"/>
    </row>
    <row r="17" spans="1:4" ht="15.75" x14ac:dyDescent="0.25">
      <c r="A17" s="6"/>
      <c r="B17" s="7" t="s">
        <v>38</v>
      </c>
      <c r="C17" s="7"/>
      <c r="D17" s="6"/>
    </row>
    <row r="18" spans="1:4" x14ac:dyDescent="0.2">
      <c r="A18" s="6"/>
      <c r="B18" s="6"/>
      <c r="C18" s="6"/>
      <c r="D18" s="6"/>
    </row>
    <row r="19" spans="1:4" x14ac:dyDescent="0.2">
      <c r="A19" s="6"/>
      <c r="B19" s="6"/>
      <c r="C19" s="6"/>
      <c r="D19" s="6"/>
    </row>
    <row r="20" spans="1:4" x14ac:dyDescent="0.2">
      <c r="A20" s="6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29" spans="1:4" x14ac:dyDescent="0.2">
      <c r="A29" s="6"/>
      <c r="B29" s="6"/>
      <c r="C29" s="6"/>
      <c r="D29" s="6"/>
    </row>
    <row r="30" spans="1:4" x14ac:dyDescent="0.2">
      <c r="A30" s="6"/>
      <c r="B30" s="6"/>
      <c r="C30" s="6"/>
      <c r="D30" s="6"/>
    </row>
    <row r="31" spans="1:4" x14ac:dyDescent="0.2">
      <c r="A31" s="6"/>
      <c r="B31" s="6"/>
      <c r="C31" s="6"/>
      <c r="D31" s="6"/>
    </row>
    <row r="32" spans="1:4" x14ac:dyDescent="0.2">
      <c r="A32" s="6"/>
      <c r="B32" s="6"/>
      <c r="C32" s="6"/>
      <c r="D32" s="6"/>
    </row>
    <row r="33" spans="1:4" x14ac:dyDescent="0.2">
      <c r="A33" s="6"/>
      <c r="B33" s="6"/>
      <c r="C33" s="6"/>
      <c r="D33" s="6"/>
    </row>
    <row r="34" spans="1:4" x14ac:dyDescent="0.2">
      <c r="A34" s="6"/>
      <c r="B34" s="6"/>
      <c r="C34" s="6"/>
      <c r="D34" s="6"/>
    </row>
    <row r="35" spans="1:4" x14ac:dyDescent="0.2">
      <c r="A35" s="6"/>
      <c r="B35" s="6"/>
      <c r="C35" s="6"/>
      <c r="D35" s="6"/>
    </row>
    <row r="36" spans="1:4" x14ac:dyDescent="0.2">
      <c r="A36" s="6"/>
      <c r="B36" s="6"/>
      <c r="C36" s="6"/>
      <c r="D36" s="6"/>
    </row>
    <row r="37" spans="1:4" x14ac:dyDescent="0.2">
      <c r="A37" s="6"/>
      <c r="B37" s="6"/>
      <c r="C37" s="6"/>
      <c r="D37" s="6"/>
    </row>
    <row r="38" spans="1:4" x14ac:dyDescent="0.2">
      <c r="A38" s="6"/>
      <c r="B38" s="6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  <row r="42" spans="1:4" x14ac:dyDescent="0.2">
      <c r="A42" s="6"/>
      <c r="B42" s="6"/>
      <c r="C42" s="6"/>
      <c r="D42" s="6"/>
    </row>
    <row r="43" spans="1:4" x14ac:dyDescent="0.2">
      <c r="A43" s="6"/>
      <c r="B43" s="6"/>
      <c r="C43" s="6"/>
      <c r="D43" s="6"/>
    </row>
    <row r="44" spans="1:4" x14ac:dyDescent="0.2">
      <c r="A44" s="6"/>
      <c r="B44" s="6"/>
      <c r="C44" s="6"/>
      <c r="D44" s="6"/>
    </row>
    <row r="45" spans="1:4" x14ac:dyDescent="0.2">
      <c r="A45" s="6"/>
      <c r="B45" s="6"/>
      <c r="C45" s="6"/>
      <c r="D45" s="6"/>
    </row>
    <row r="46" spans="1:4" x14ac:dyDescent="0.2">
      <c r="A46" s="6"/>
      <c r="B46" s="6"/>
      <c r="C46" s="6"/>
      <c r="D46" s="6"/>
    </row>
    <row r="47" spans="1:4" x14ac:dyDescent="0.2">
      <c r="A47" s="6"/>
      <c r="B47" s="6"/>
      <c r="C47" s="6"/>
      <c r="D47" s="6"/>
    </row>
    <row r="48" spans="1:4" x14ac:dyDescent="0.2">
      <c r="A48" s="6"/>
      <c r="B48" s="6"/>
      <c r="C48" s="6"/>
      <c r="D48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8" sqref="B18"/>
    </sheetView>
  </sheetViews>
  <sheetFormatPr defaultRowHeight="12" x14ac:dyDescent="0.2"/>
  <cols>
    <col min="2" max="2" width="37.33203125" customWidth="1"/>
    <col min="3" max="3" width="12.83203125" customWidth="1"/>
    <col min="4" max="4" width="15" customWidth="1"/>
    <col min="5" max="5" width="20.6640625" customWidth="1"/>
  </cols>
  <sheetData>
    <row r="1" spans="1:5" ht="15.75" x14ac:dyDescent="0.25">
      <c r="B1" s="7"/>
      <c r="C1" s="7"/>
    </row>
    <row r="3" spans="1:5" ht="15.75" x14ac:dyDescent="0.25">
      <c r="B3" s="64" t="s">
        <v>57</v>
      </c>
    </row>
    <row r="5" spans="1:5" ht="15.75" x14ac:dyDescent="0.25">
      <c r="B5" s="91" t="s">
        <v>250</v>
      </c>
    </row>
    <row r="6" spans="1:5" ht="15.75" x14ac:dyDescent="0.25">
      <c r="B6" s="101"/>
      <c r="C6" s="102" t="s">
        <v>113</v>
      </c>
    </row>
    <row r="8" spans="1:5" ht="25.5" x14ac:dyDescent="0.2">
      <c r="A8" s="3"/>
      <c r="B8" s="94" t="s">
        <v>34</v>
      </c>
      <c r="C8" s="115" t="s">
        <v>109</v>
      </c>
      <c r="D8" s="215" t="s">
        <v>110</v>
      </c>
      <c r="E8" s="116" t="s">
        <v>36</v>
      </c>
    </row>
    <row r="9" spans="1:5" ht="36.75" customHeight="1" x14ac:dyDescent="0.25">
      <c r="A9" s="95">
        <v>1</v>
      </c>
      <c r="B9" s="71" t="s">
        <v>181</v>
      </c>
      <c r="C9" s="95">
        <v>1</v>
      </c>
      <c r="D9" s="150">
        <v>4600</v>
      </c>
      <c r="E9" s="150">
        <f>C9*D9</f>
        <v>4600</v>
      </c>
    </row>
    <row r="10" spans="1:5" ht="13.5" customHeight="1" x14ac:dyDescent="0.25">
      <c r="A10" s="95">
        <v>2</v>
      </c>
      <c r="B10" s="71" t="s">
        <v>251</v>
      </c>
      <c r="C10" s="95">
        <v>1</v>
      </c>
      <c r="D10" s="150">
        <v>5600</v>
      </c>
      <c r="E10" s="150">
        <f>D10</f>
        <v>5600</v>
      </c>
    </row>
    <row r="11" spans="1:5" ht="15" customHeight="1" x14ac:dyDescent="0.25">
      <c r="A11" s="95">
        <v>3</v>
      </c>
      <c r="B11" s="71" t="s">
        <v>252</v>
      </c>
      <c r="C11" s="95">
        <v>2</v>
      </c>
      <c r="D11" s="150">
        <v>8075</v>
      </c>
      <c r="E11" s="150">
        <f>C11*D11</f>
        <v>16150</v>
      </c>
    </row>
    <row r="12" spans="1:5" ht="15.75" x14ac:dyDescent="0.25">
      <c r="A12" s="95">
        <v>4</v>
      </c>
      <c r="B12" s="71" t="s">
        <v>253</v>
      </c>
      <c r="C12" s="95">
        <v>1</v>
      </c>
      <c r="D12" s="150">
        <v>9350</v>
      </c>
      <c r="E12" s="150">
        <f>D12</f>
        <v>9350</v>
      </c>
    </row>
    <row r="13" spans="1:5" ht="15.75" x14ac:dyDescent="0.25">
      <c r="A13" s="95"/>
      <c r="B13" s="114" t="s">
        <v>75</v>
      </c>
      <c r="C13" s="95"/>
      <c r="D13" s="150"/>
      <c r="E13" s="151">
        <f>E9+E10+E11+E12</f>
        <v>35700</v>
      </c>
    </row>
    <row r="17" spans="2:3" ht="15.75" x14ac:dyDescent="0.25">
      <c r="B17" s="7" t="s">
        <v>297</v>
      </c>
      <c r="C17" s="7"/>
    </row>
    <row r="18" spans="2:3" ht="15.75" x14ac:dyDescent="0.25">
      <c r="B18" s="7"/>
      <c r="C18" s="7"/>
    </row>
    <row r="19" spans="2:3" ht="15.75" x14ac:dyDescent="0.25">
      <c r="B19" s="7" t="s">
        <v>38</v>
      </c>
      <c r="C19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 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2018-01-13T05:34:50Z</cp:lastPrinted>
  <dcterms:created xsi:type="dcterms:W3CDTF">2017-09-07T05:14:48Z</dcterms:created>
  <dcterms:modified xsi:type="dcterms:W3CDTF">2018-01-13T05:34:52Z</dcterms:modified>
</cp:coreProperties>
</file>